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icar\OneDrive\Escritorio\Curso Excel\"/>
    </mc:Choice>
  </mc:AlternateContent>
  <xr:revisionPtr revIDLastSave="0" documentId="13_ncr:1_{98E02DAC-7305-447C-BD7B-3CC055CC7F25}" xr6:coauthVersionLast="47" xr6:coauthVersionMax="47" xr10:uidLastSave="{00000000-0000-0000-0000-000000000000}"/>
  <bookViews>
    <workbookView xWindow="-108" yWindow="-108" windowWidth="23256" windowHeight="12456" tabRatio="1000" firstSheet="1" activeTab="9" xr2:uid="{00000000-000D-0000-FFFF-FFFF00000000}"/>
  </bookViews>
  <sheets>
    <sheet name="Alumno" sheetId="19" r:id="rId1"/>
    <sheet name="Validaciones" sheetId="18" r:id="rId2"/>
    <sheet name="Base" sheetId="17" r:id="rId3"/>
    <sheet name="Ref Mixtas" sheetId="34" r:id="rId4"/>
    <sheet name="Filtro Avanzado" sheetId="4" r:id="rId5"/>
    <sheet name="Subtotales" sheetId="20" r:id="rId6"/>
    <sheet name="BuscarV" sheetId="6" r:id="rId7"/>
    <sheet name="Tabla Dinámica" sheetId="13" r:id="rId8"/>
    <sheet name="Importar datos" sheetId="15" r:id="rId9"/>
    <sheet name="Funciones de Texto y Fecha" sheetId="16" r:id="rId10"/>
    <sheet name="Datos" sheetId="27" r:id="rId11"/>
    <sheet name="Funciones BD" sheetId="26" r:id="rId12"/>
    <sheet name="T1" sheetId="28" r:id="rId13"/>
    <sheet name="T2" sheetId="29" r:id="rId14"/>
    <sheet name="T3" sheetId="30" r:id="rId15"/>
    <sheet name="T4" sheetId="31" r:id="rId16"/>
    <sheet name="Consolidar" sheetId="35" r:id="rId17"/>
  </sheets>
  <definedNames>
    <definedName name="_xlnm._FilterDatabase" localSheetId="10" hidden="1">Datos!$B$3:$K$3</definedName>
    <definedName name="_xlnm._FilterDatabase" localSheetId="4" hidden="1">'Filtro Avanzado'!$A$7:$H$683</definedName>
    <definedName name="_xlnm._FilterDatabase" localSheetId="5" hidden="1">Subtotales!$B$8:$H$102</definedName>
    <definedName name="AccessDatabase" hidden="1">"C:\Mis documentos\EJER.mdb"</definedName>
    <definedName name="_xlnm.Extract" localSheetId="4">'Filtro Avanzado'!$K$55:$R$55</definedName>
    <definedName name="_xlnm.Criteria" localSheetId="4">'Filtro Avanzado'!$K$24:$S$26</definedName>
    <definedName name="DatosExternos_1" localSheetId="8" hidden="1">'Importar datos'!$A$10:$H$93</definedName>
  </definedNames>
  <calcPr calcId="191029"/>
  <pivotCaches>
    <pivotCache cacheId="10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5" l="1"/>
  <c r="D15" i="35" s="1"/>
  <c r="D12" i="35"/>
  <c r="D13" i="35"/>
  <c r="D14" i="35"/>
  <c r="D16" i="35"/>
  <c r="D17" i="35"/>
  <c r="D20" i="35" s="1"/>
  <c r="D18" i="35"/>
  <c r="D19" i="35"/>
  <c r="D21" i="35"/>
  <c r="D22" i="35"/>
  <c r="D23" i="35"/>
  <c r="D24" i="35"/>
  <c r="D25" i="35"/>
  <c r="D26" i="35"/>
  <c r="D30" i="35" s="1"/>
  <c r="D27" i="35"/>
  <c r="D28" i="35"/>
  <c r="D29" i="35"/>
  <c r="D31" i="35"/>
  <c r="D35" i="35" s="1"/>
  <c r="D32" i="35"/>
  <c r="D33" i="35"/>
  <c r="D34" i="35"/>
  <c r="C6" i="26"/>
  <c r="C13" i="26"/>
  <c r="C20" i="26"/>
  <c r="C27" i="26"/>
  <c r="C34" i="2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K12" i="16"/>
  <c r="J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12" i="16"/>
  <c r="I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12" i="16"/>
  <c r="H6" i="6"/>
  <c r="G6" i="6"/>
  <c r="F6" i="6"/>
  <c r="E6" i="6"/>
  <c r="D6" i="6"/>
  <c r="C6" i="6"/>
  <c r="B6" i="6"/>
  <c r="G9" i="34"/>
  <c r="G10" i="34"/>
  <c r="G11" i="34"/>
  <c r="H99" i="20"/>
  <c r="H94" i="20"/>
  <c r="H90" i="20"/>
  <c r="H100" i="20" s="1"/>
  <c r="H87" i="20"/>
  <c r="H85" i="20"/>
  <c r="H80" i="20"/>
  <c r="H74" i="20"/>
  <c r="H70" i="20"/>
  <c r="H63" i="20"/>
  <c r="H59" i="20"/>
  <c r="H56" i="20"/>
  <c r="H64" i="20" s="1"/>
  <c r="H52" i="20"/>
  <c r="H49" i="20"/>
  <c r="H41" i="20"/>
  <c r="H38" i="20"/>
  <c r="H34" i="20"/>
  <c r="H32" i="20"/>
  <c r="H27" i="20"/>
  <c r="H25" i="20"/>
  <c r="H28" i="20" s="1"/>
  <c r="H19" i="20"/>
  <c r="H17" i="20"/>
  <c r="H13" i="20"/>
  <c r="H88" i="20"/>
  <c r="G8" i="34"/>
  <c r="D9" i="34"/>
  <c r="E9" i="34"/>
  <c r="F9" i="34"/>
  <c r="D10" i="34"/>
  <c r="E10" i="34"/>
  <c r="F10" i="34"/>
  <c r="D11" i="34"/>
  <c r="E11" i="34"/>
  <c r="F11" i="34"/>
  <c r="E8" i="34"/>
  <c r="F8" i="34"/>
  <c r="D8" i="34"/>
  <c r="G400" i="27"/>
  <c r="G399" i="27"/>
  <c r="H399" i="27" s="1"/>
  <c r="G398" i="27"/>
  <c r="H398" i="27" s="1"/>
  <c r="I398" i="27" s="1"/>
  <c r="G397" i="27"/>
  <c r="H397" i="27" s="1"/>
  <c r="I397" i="27" s="1"/>
  <c r="G396" i="27"/>
  <c r="G395" i="27"/>
  <c r="H395" i="27" s="1"/>
  <c r="G394" i="27"/>
  <c r="H394" i="27" s="1"/>
  <c r="I394" i="27" s="1"/>
  <c r="H393" i="27"/>
  <c r="I393" i="27" s="1"/>
  <c r="G393" i="27"/>
  <c r="G392" i="27"/>
  <c r="G391" i="27"/>
  <c r="H391" i="27" s="1"/>
  <c r="G390" i="27"/>
  <c r="H390" i="27" s="1"/>
  <c r="I390" i="27" s="1"/>
  <c r="G389" i="27"/>
  <c r="H389" i="27" s="1"/>
  <c r="I389" i="27" s="1"/>
  <c r="G388" i="27"/>
  <c r="G387" i="27"/>
  <c r="H387" i="27" s="1"/>
  <c r="G386" i="27"/>
  <c r="H386" i="27" s="1"/>
  <c r="I386" i="27" s="1"/>
  <c r="G385" i="27"/>
  <c r="H385" i="27" s="1"/>
  <c r="I385" i="27" s="1"/>
  <c r="G384" i="27"/>
  <c r="G383" i="27"/>
  <c r="H383" i="27" s="1"/>
  <c r="G382" i="27"/>
  <c r="H382" i="27" s="1"/>
  <c r="I382" i="27" s="1"/>
  <c r="G381" i="27"/>
  <c r="H381" i="27" s="1"/>
  <c r="I381" i="27" s="1"/>
  <c r="G380" i="27"/>
  <c r="G379" i="27"/>
  <c r="H379" i="27" s="1"/>
  <c r="G378" i="27"/>
  <c r="H378" i="27" s="1"/>
  <c r="I378" i="27" s="1"/>
  <c r="G377" i="27"/>
  <c r="H377" i="27" s="1"/>
  <c r="I377" i="27" s="1"/>
  <c r="G376" i="27"/>
  <c r="G375" i="27"/>
  <c r="H375" i="27" s="1"/>
  <c r="G374" i="27"/>
  <c r="H374" i="27" s="1"/>
  <c r="I374" i="27" s="1"/>
  <c r="G373" i="27"/>
  <c r="H373" i="27" s="1"/>
  <c r="I373" i="27" s="1"/>
  <c r="G372" i="27"/>
  <c r="G371" i="27"/>
  <c r="H371" i="27" s="1"/>
  <c r="G370" i="27"/>
  <c r="H370" i="27" s="1"/>
  <c r="I370" i="27" s="1"/>
  <c r="G369" i="27"/>
  <c r="H369" i="27" s="1"/>
  <c r="I369" i="27" s="1"/>
  <c r="G368" i="27"/>
  <c r="G367" i="27"/>
  <c r="H367" i="27" s="1"/>
  <c r="G366" i="27"/>
  <c r="H366" i="27" s="1"/>
  <c r="I366" i="27" s="1"/>
  <c r="G365" i="27"/>
  <c r="H365" i="27" s="1"/>
  <c r="I365" i="27" s="1"/>
  <c r="G364" i="27"/>
  <c r="G363" i="27"/>
  <c r="H363" i="27" s="1"/>
  <c r="G362" i="27"/>
  <c r="H362" i="27" s="1"/>
  <c r="I362" i="27" s="1"/>
  <c r="H361" i="27"/>
  <c r="I361" i="27" s="1"/>
  <c r="G361" i="27"/>
  <c r="G360" i="27"/>
  <c r="G359" i="27"/>
  <c r="H359" i="27" s="1"/>
  <c r="G358" i="27"/>
  <c r="H358" i="27" s="1"/>
  <c r="I358" i="27" s="1"/>
  <c r="G357" i="27"/>
  <c r="H357" i="27" s="1"/>
  <c r="I357" i="27" s="1"/>
  <c r="G356" i="27"/>
  <c r="G355" i="27"/>
  <c r="H355" i="27" s="1"/>
  <c r="G354" i="27"/>
  <c r="H354" i="27" s="1"/>
  <c r="I354" i="27" s="1"/>
  <c r="G353" i="27"/>
  <c r="H353" i="27" s="1"/>
  <c r="I353" i="27" s="1"/>
  <c r="G352" i="27"/>
  <c r="G351" i="27"/>
  <c r="H351" i="27" s="1"/>
  <c r="G350" i="27"/>
  <c r="H350" i="27" s="1"/>
  <c r="I350" i="27" s="1"/>
  <c r="G349" i="27"/>
  <c r="H349" i="27" s="1"/>
  <c r="I349" i="27" s="1"/>
  <c r="G348" i="27"/>
  <c r="G347" i="27"/>
  <c r="H347" i="27" s="1"/>
  <c r="G346" i="27"/>
  <c r="H346" i="27" s="1"/>
  <c r="I346" i="27" s="1"/>
  <c r="G345" i="27"/>
  <c r="H345" i="27" s="1"/>
  <c r="I345" i="27" s="1"/>
  <c r="G344" i="27"/>
  <c r="G343" i="27"/>
  <c r="H343" i="27" s="1"/>
  <c r="G342" i="27"/>
  <c r="H342" i="27" s="1"/>
  <c r="I342" i="27" s="1"/>
  <c r="G341" i="27"/>
  <c r="H341" i="27" s="1"/>
  <c r="I341" i="27" s="1"/>
  <c r="G340" i="27"/>
  <c r="G339" i="27"/>
  <c r="H339" i="27" s="1"/>
  <c r="G338" i="27"/>
  <c r="H338" i="27" s="1"/>
  <c r="I338" i="27" s="1"/>
  <c r="G337" i="27"/>
  <c r="H337" i="27" s="1"/>
  <c r="I337" i="27" s="1"/>
  <c r="G336" i="27"/>
  <c r="G335" i="27"/>
  <c r="H335" i="27" s="1"/>
  <c r="G334" i="27"/>
  <c r="H334" i="27" s="1"/>
  <c r="I334" i="27" s="1"/>
  <c r="G333" i="27"/>
  <c r="H333" i="27" s="1"/>
  <c r="I333" i="27" s="1"/>
  <c r="G332" i="27"/>
  <c r="G331" i="27"/>
  <c r="H331" i="27" s="1"/>
  <c r="G330" i="27"/>
  <c r="H330" i="27" s="1"/>
  <c r="G329" i="27"/>
  <c r="H329" i="27" s="1"/>
  <c r="I329" i="27" s="1"/>
  <c r="G328" i="27"/>
  <c r="G327" i="27"/>
  <c r="H327" i="27" s="1"/>
  <c r="G326" i="27"/>
  <c r="G325" i="27"/>
  <c r="H325" i="27" s="1"/>
  <c r="I325" i="27" s="1"/>
  <c r="G324" i="27"/>
  <c r="G323" i="27"/>
  <c r="H323" i="27" s="1"/>
  <c r="G322" i="27"/>
  <c r="H322" i="27" s="1"/>
  <c r="I322" i="27" s="1"/>
  <c r="G321" i="27"/>
  <c r="H321" i="27" s="1"/>
  <c r="I321" i="27" s="1"/>
  <c r="G320" i="27"/>
  <c r="G319" i="27"/>
  <c r="H319" i="27" s="1"/>
  <c r="G318" i="27"/>
  <c r="G317" i="27"/>
  <c r="H317" i="27" s="1"/>
  <c r="I317" i="27" s="1"/>
  <c r="G316" i="27"/>
  <c r="G315" i="27"/>
  <c r="H315" i="27" s="1"/>
  <c r="H314" i="27"/>
  <c r="G314" i="27"/>
  <c r="G313" i="27"/>
  <c r="H313" i="27" s="1"/>
  <c r="I313" i="27" s="1"/>
  <c r="G312" i="27"/>
  <c r="G311" i="27"/>
  <c r="H311" i="27" s="1"/>
  <c r="G310" i="27"/>
  <c r="G309" i="27"/>
  <c r="H309" i="27" s="1"/>
  <c r="I309" i="27" s="1"/>
  <c r="G308" i="27"/>
  <c r="G307" i="27"/>
  <c r="H307" i="27" s="1"/>
  <c r="G306" i="27"/>
  <c r="H306" i="27" s="1"/>
  <c r="I306" i="27" s="1"/>
  <c r="G305" i="27"/>
  <c r="H305" i="27" s="1"/>
  <c r="I305" i="27" s="1"/>
  <c r="G304" i="27"/>
  <c r="G303" i="27"/>
  <c r="H303" i="27" s="1"/>
  <c r="G302" i="27"/>
  <c r="H302" i="27" s="1"/>
  <c r="I302" i="27" s="1"/>
  <c r="G301" i="27"/>
  <c r="H301" i="27" s="1"/>
  <c r="I301" i="27" s="1"/>
  <c r="G300" i="27"/>
  <c r="G299" i="27"/>
  <c r="H299" i="27" s="1"/>
  <c r="G298" i="27"/>
  <c r="G297" i="27"/>
  <c r="H297" i="27" s="1"/>
  <c r="I297" i="27" s="1"/>
  <c r="G296" i="27"/>
  <c r="G295" i="27"/>
  <c r="H295" i="27" s="1"/>
  <c r="G294" i="27"/>
  <c r="G293" i="27"/>
  <c r="H293" i="27" s="1"/>
  <c r="I293" i="27" s="1"/>
  <c r="G292" i="27"/>
  <c r="G291" i="27"/>
  <c r="H291" i="27" s="1"/>
  <c r="G290" i="27"/>
  <c r="H290" i="27" s="1"/>
  <c r="I290" i="27" s="1"/>
  <c r="H289" i="27"/>
  <c r="I289" i="27" s="1"/>
  <c r="G289" i="27"/>
  <c r="G288" i="27"/>
  <c r="H288" i="27" s="1"/>
  <c r="G287" i="27"/>
  <c r="G286" i="27"/>
  <c r="H286" i="27" s="1"/>
  <c r="I286" i="27" s="1"/>
  <c r="G285" i="27"/>
  <c r="H285" i="27" s="1"/>
  <c r="I285" i="27" s="1"/>
  <c r="G284" i="27"/>
  <c r="H284" i="27" s="1"/>
  <c r="G283" i="27"/>
  <c r="G282" i="27"/>
  <c r="G281" i="27"/>
  <c r="H281" i="27" s="1"/>
  <c r="I281" i="27" s="1"/>
  <c r="G280" i="27"/>
  <c r="G279" i="27"/>
  <c r="G278" i="27"/>
  <c r="G277" i="27"/>
  <c r="G276" i="27"/>
  <c r="G275" i="27"/>
  <c r="G274" i="27"/>
  <c r="H274" i="27" s="1"/>
  <c r="G273" i="27"/>
  <c r="H273" i="27" s="1"/>
  <c r="I273" i="27" s="1"/>
  <c r="G272" i="27"/>
  <c r="H272" i="27" s="1"/>
  <c r="G271" i="27"/>
  <c r="G270" i="27"/>
  <c r="G269" i="27"/>
  <c r="H269" i="27" s="1"/>
  <c r="I269" i="27" s="1"/>
  <c r="G268" i="27"/>
  <c r="H268" i="27" s="1"/>
  <c r="G267" i="27"/>
  <c r="G266" i="27"/>
  <c r="G265" i="27"/>
  <c r="H265" i="27" s="1"/>
  <c r="I265" i="27" s="1"/>
  <c r="G264" i="27"/>
  <c r="G263" i="27"/>
  <c r="G262" i="27"/>
  <c r="H262" i="27" s="1"/>
  <c r="I262" i="27" s="1"/>
  <c r="G261" i="27"/>
  <c r="G260" i="27"/>
  <c r="H260" i="27" s="1"/>
  <c r="G259" i="27"/>
  <c r="G258" i="27"/>
  <c r="H258" i="27" s="1"/>
  <c r="I258" i="27" s="1"/>
  <c r="G257" i="27"/>
  <c r="H257" i="27" s="1"/>
  <c r="I257" i="27" s="1"/>
  <c r="G256" i="27"/>
  <c r="H256" i="27" s="1"/>
  <c r="G255" i="27"/>
  <c r="G254" i="27"/>
  <c r="H254" i="27" s="1"/>
  <c r="I254" i="27" s="1"/>
  <c r="G253" i="27"/>
  <c r="H253" i="27" s="1"/>
  <c r="I253" i="27" s="1"/>
  <c r="G252" i="27"/>
  <c r="H252" i="27" s="1"/>
  <c r="G251" i="27"/>
  <c r="G250" i="27"/>
  <c r="H250" i="27" s="1"/>
  <c r="I250" i="27" s="1"/>
  <c r="G249" i="27"/>
  <c r="G248" i="27"/>
  <c r="G247" i="27"/>
  <c r="H247" i="27" s="1"/>
  <c r="G246" i="27"/>
  <c r="H246" i="27" s="1"/>
  <c r="I246" i="27" s="1"/>
  <c r="G245" i="27"/>
  <c r="G244" i="27"/>
  <c r="H244" i="27" s="1"/>
  <c r="G243" i="27"/>
  <c r="G242" i="27"/>
  <c r="G241" i="27"/>
  <c r="H241" i="27" s="1"/>
  <c r="I241" i="27" s="1"/>
  <c r="G240" i="27"/>
  <c r="G239" i="27"/>
  <c r="H239" i="27" s="1"/>
  <c r="G238" i="27"/>
  <c r="H238" i="27" s="1"/>
  <c r="I238" i="27" s="1"/>
  <c r="G237" i="27"/>
  <c r="G236" i="27"/>
  <c r="H236" i="27" s="1"/>
  <c r="G235" i="27"/>
  <c r="G234" i="27"/>
  <c r="H234" i="27" s="1"/>
  <c r="I234" i="27" s="1"/>
  <c r="G233" i="27"/>
  <c r="H233" i="27" s="1"/>
  <c r="I233" i="27" s="1"/>
  <c r="G232" i="27"/>
  <c r="G231" i="27"/>
  <c r="H231" i="27" s="1"/>
  <c r="G230" i="27"/>
  <c r="G229" i="27"/>
  <c r="H229" i="27" s="1"/>
  <c r="G228" i="27"/>
  <c r="G227" i="27"/>
  <c r="H227" i="27" s="1"/>
  <c r="G226" i="27"/>
  <c r="H226" i="27" s="1"/>
  <c r="I226" i="27" s="1"/>
  <c r="G225" i="27"/>
  <c r="H225" i="27" s="1"/>
  <c r="G224" i="27"/>
  <c r="G223" i="27"/>
  <c r="H223" i="27" s="1"/>
  <c r="G222" i="27"/>
  <c r="H222" i="27" s="1"/>
  <c r="G221" i="27"/>
  <c r="H221" i="27" s="1"/>
  <c r="G220" i="27"/>
  <c r="G219" i="27"/>
  <c r="H219" i="27" s="1"/>
  <c r="G218" i="27"/>
  <c r="G217" i="27"/>
  <c r="H217" i="27" s="1"/>
  <c r="G216" i="27"/>
  <c r="G215" i="27"/>
  <c r="H215" i="27" s="1"/>
  <c r="G214" i="27"/>
  <c r="G213" i="27"/>
  <c r="H213" i="27" s="1"/>
  <c r="G212" i="27"/>
  <c r="G211" i="27"/>
  <c r="H211" i="27" s="1"/>
  <c r="G210" i="27"/>
  <c r="H210" i="27" s="1"/>
  <c r="I210" i="27" s="1"/>
  <c r="G209" i="27"/>
  <c r="H209" i="27" s="1"/>
  <c r="G208" i="27"/>
  <c r="G207" i="27"/>
  <c r="H207" i="27" s="1"/>
  <c r="H206" i="27"/>
  <c r="I206" i="27" s="1"/>
  <c r="G206" i="27"/>
  <c r="G205" i="27"/>
  <c r="H205" i="27" s="1"/>
  <c r="G204" i="27"/>
  <c r="I203" i="27"/>
  <c r="G203" i="27"/>
  <c r="H203" i="27" s="1"/>
  <c r="G202" i="27"/>
  <c r="H202" i="27" s="1"/>
  <c r="G201" i="27"/>
  <c r="H201" i="27" s="1"/>
  <c r="G200" i="27"/>
  <c r="G199" i="27"/>
  <c r="H199" i="27" s="1"/>
  <c r="G198" i="27"/>
  <c r="G197" i="27"/>
  <c r="H197" i="27" s="1"/>
  <c r="G196" i="27"/>
  <c r="G195" i="27"/>
  <c r="H195" i="27" s="1"/>
  <c r="G194" i="27"/>
  <c r="H194" i="27" s="1"/>
  <c r="I194" i="27" s="1"/>
  <c r="G193" i="27"/>
  <c r="H193" i="27" s="1"/>
  <c r="G192" i="27"/>
  <c r="G191" i="27"/>
  <c r="H191" i="27" s="1"/>
  <c r="G190" i="27"/>
  <c r="H190" i="27" s="1"/>
  <c r="I190" i="27" s="1"/>
  <c r="G189" i="27"/>
  <c r="H189" i="27" s="1"/>
  <c r="G188" i="27"/>
  <c r="G187" i="27"/>
  <c r="H187" i="27" s="1"/>
  <c r="G186" i="27"/>
  <c r="G185" i="27"/>
  <c r="H185" i="27" s="1"/>
  <c r="G184" i="27"/>
  <c r="G183" i="27"/>
  <c r="H183" i="27" s="1"/>
  <c r="G182" i="27"/>
  <c r="G181" i="27"/>
  <c r="H181" i="27" s="1"/>
  <c r="G180" i="27"/>
  <c r="G179" i="27"/>
  <c r="H179" i="27" s="1"/>
  <c r="G178" i="27"/>
  <c r="H178" i="27" s="1"/>
  <c r="I178" i="27" s="1"/>
  <c r="G177" i="27"/>
  <c r="H177" i="27" s="1"/>
  <c r="G176" i="27"/>
  <c r="H176" i="27" s="1"/>
  <c r="G175" i="27"/>
  <c r="H175" i="27" s="1"/>
  <c r="G174" i="27"/>
  <c r="G173" i="27"/>
  <c r="H173" i="27" s="1"/>
  <c r="I173" i="27" s="1"/>
  <c r="G172" i="27"/>
  <c r="G171" i="27"/>
  <c r="H171" i="27" s="1"/>
  <c r="G170" i="27"/>
  <c r="H170" i="27" s="1"/>
  <c r="I170" i="27" s="1"/>
  <c r="G169" i="27"/>
  <c r="H169" i="27" s="1"/>
  <c r="G168" i="27"/>
  <c r="H168" i="27" s="1"/>
  <c r="G167" i="27"/>
  <c r="H167" i="27" s="1"/>
  <c r="G166" i="27"/>
  <c r="H166" i="27" s="1"/>
  <c r="I166" i="27" s="1"/>
  <c r="G165" i="27"/>
  <c r="G164" i="27"/>
  <c r="G163" i="27"/>
  <c r="H163" i="27" s="1"/>
  <c r="G162" i="27"/>
  <c r="H162" i="27" s="1"/>
  <c r="I162" i="27" s="1"/>
  <c r="G161" i="27"/>
  <c r="H161" i="27" s="1"/>
  <c r="G160" i="27"/>
  <c r="H160" i="27" s="1"/>
  <c r="G159" i="27"/>
  <c r="H159" i="27" s="1"/>
  <c r="G158" i="27"/>
  <c r="H158" i="27" s="1"/>
  <c r="I158" i="27" s="1"/>
  <c r="G157" i="27"/>
  <c r="G156" i="27"/>
  <c r="G155" i="27"/>
  <c r="H155" i="27" s="1"/>
  <c r="G154" i="27"/>
  <c r="H154" i="27" s="1"/>
  <c r="I154" i="27" s="1"/>
  <c r="G153" i="27"/>
  <c r="H153" i="27" s="1"/>
  <c r="G152" i="27"/>
  <c r="H152" i="27" s="1"/>
  <c r="G151" i="27"/>
  <c r="H151" i="27" s="1"/>
  <c r="G150" i="27"/>
  <c r="G149" i="27"/>
  <c r="G148" i="27"/>
  <c r="G147" i="27"/>
  <c r="H147" i="27" s="1"/>
  <c r="G146" i="27"/>
  <c r="H146" i="27" s="1"/>
  <c r="I146" i="27" s="1"/>
  <c r="G145" i="27"/>
  <c r="H145" i="27" s="1"/>
  <c r="G144" i="27"/>
  <c r="H144" i="27" s="1"/>
  <c r="G143" i="27"/>
  <c r="H143" i="27" s="1"/>
  <c r="G142" i="27"/>
  <c r="G141" i="27"/>
  <c r="H141" i="27" s="1"/>
  <c r="I141" i="27" s="1"/>
  <c r="G140" i="27"/>
  <c r="G139" i="27"/>
  <c r="H139" i="27" s="1"/>
  <c r="G138" i="27"/>
  <c r="H138" i="27" s="1"/>
  <c r="I138" i="27" s="1"/>
  <c r="G137" i="27"/>
  <c r="H137" i="27" s="1"/>
  <c r="G136" i="27"/>
  <c r="H136" i="27" s="1"/>
  <c r="G135" i="27"/>
  <c r="H135" i="27" s="1"/>
  <c r="G134" i="27"/>
  <c r="H134" i="27" s="1"/>
  <c r="I134" i="27" s="1"/>
  <c r="G133" i="27"/>
  <c r="G132" i="27"/>
  <c r="G131" i="27"/>
  <c r="H131" i="27" s="1"/>
  <c r="G130" i="27"/>
  <c r="H130" i="27" s="1"/>
  <c r="I130" i="27" s="1"/>
  <c r="G129" i="27"/>
  <c r="H129" i="27" s="1"/>
  <c r="G128" i="27"/>
  <c r="H128" i="27" s="1"/>
  <c r="G127" i="27"/>
  <c r="H127" i="27" s="1"/>
  <c r="G126" i="27"/>
  <c r="H126" i="27" s="1"/>
  <c r="I126" i="27" s="1"/>
  <c r="G125" i="27"/>
  <c r="H125" i="27" s="1"/>
  <c r="G124" i="27"/>
  <c r="G123" i="27"/>
  <c r="H123" i="27" s="1"/>
  <c r="G122" i="27"/>
  <c r="H122" i="27" s="1"/>
  <c r="I122" i="27" s="1"/>
  <c r="G121" i="27"/>
  <c r="H121" i="27" s="1"/>
  <c r="G120" i="27"/>
  <c r="H120" i="27" s="1"/>
  <c r="G119" i="27"/>
  <c r="H119" i="27" s="1"/>
  <c r="G118" i="27"/>
  <c r="G117" i="27"/>
  <c r="G116" i="27"/>
  <c r="G115" i="27"/>
  <c r="H115" i="27" s="1"/>
  <c r="I115" i="27" s="1"/>
  <c r="G114" i="27"/>
  <c r="H114" i="27" s="1"/>
  <c r="I114" i="27" s="1"/>
  <c r="G113" i="27"/>
  <c r="H113" i="27" s="1"/>
  <c r="G112" i="27"/>
  <c r="G111" i="27"/>
  <c r="H111" i="27" s="1"/>
  <c r="G110" i="27"/>
  <c r="H110" i="27" s="1"/>
  <c r="I110" i="27" s="1"/>
  <c r="G109" i="27"/>
  <c r="H109" i="27" s="1"/>
  <c r="I109" i="27" s="1"/>
  <c r="G108" i="27"/>
  <c r="G107" i="27"/>
  <c r="H107" i="27" s="1"/>
  <c r="G106" i="27"/>
  <c r="H106" i="27" s="1"/>
  <c r="I106" i="27" s="1"/>
  <c r="G105" i="27"/>
  <c r="H105" i="27" s="1"/>
  <c r="G104" i="27"/>
  <c r="G103" i="27"/>
  <c r="H103" i="27" s="1"/>
  <c r="G102" i="27"/>
  <c r="H102" i="27" s="1"/>
  <c r="I102" i="27" s="1"/>
  <c r="G101" i="27"/>
  <c r="H101" i="27" s="1"/>
  <c r="I101" i="27" s="1"/>
  <c r="G100" i="27"/>
  <c r="G99" i="27"/>
  <c r="H99" i="27" s="1"/>
  <c r="G98" i="27"/>
  <c r="H98" i="27" s="1"/>
  <c r="G97" i="27"/>
  <c r="H97" i="27" s="1"/>
  <c r="G96" i="27"/>
  <c r="G95" i="27"/>
  <c r="H95" i="27" s="1"/>
  <c r="I95" i="27" s="1"/>
  <c r="G94" i="27"/>
  <c r="H94" i="27" s="1"/>
  <c r="G93" i="27"/>
  <c r="H93" i="27" s="1"/>
  <c r="G92" i="27"/>
  <c r="H92" i="27" s="1"/>
  <c r="G91" i="27"/>
  <c r="H91" i="27" s="1"/>
  <c r="I91" i="27" s="1"/>
  <c r="G90" i="27"/>
  <c r="G89" i="27"/>
  <c r="H89" i="27" s="1"/>
  <c r="G88" i="27"/>
  <c r="G87" i="27"/>
  <c r="H87" i="27" s="1"/>
  <c r="I87" i="27" s="1"/>
  <c r="G86" i="27"/>
  <c r="H86" i="27" s="1"/>
  <c r="G85" i="27"/>
  <c r="H85" i="27" s="1"/>
  <c r="G84" i="27"/>
  <c r="H84" i="27" s="1"/>
  <c r="G83" i="27"/>
  <c r="H83" i="27" s="1"/>
  <c r="I83" i="27" s="1"/>
  <c r="G82" i="27"/>
  <c r="H82" i="27" s="1"/>
  <c r="G81" i="27"/>
  <c r="H81" i="27" s="1"/>
  <c r="G80" i="27"/>
  <c r="G79" i="27"/>
  <c r="H79" i="27" s="1"/>
  <c r="I79" i="27" s="1"/>
  <c r="G78" i="27"/>
  <c r="H78" i="27" s="1"/>
  <c r="G77" i="27"/>
  <c r="H77" i="27" s="1"/>
  <c r="G76" i="27"/>
  <c r="H76" i="27" s="1"/>
  <c r="G75" i="27"/>
  <c r="H75" i="27" s="1"/>
  <c r="I75" i="27" s="1"/>
  <c r="G74" i="27"/>
  <c r="H74" i="27" s="1"/>
  <c r="G73" i="27"/>
  <c r="H73" i="27" s="1"/>
  <c r="G72" i="27"/>
  <c r="H72" i="27" s="1"/>
  <c r="G71" i="27"/>
  <c r="H71" i="27" s="1"/>
  <c r="I71" i="27" s="1"/>
  <c r="G70" i="27"/>
  <c r="H70" i="27" s="1"/>
  <c r="G69" i="27"/>
  <c r="H69" i="27" s="1"/>
  <c r="G68" i="27"/>
  <c r="H68" i="27" s="1"/>
  <c r="I68" i="27" s="1"/>
  <c r="G67" i="27"/>
  <c r="H67" i="27" s="1"/>
  <c r="I67" i="27" s="1"/>
  <c r="G66" i="27"/>
  <c r="H66" i="27" s="1"/>
  <c r="G65" i="27"/>
  <c r="H65" i="27" s="1"/>
  <c r="G64" i="27"/>
  <c r="H64" i="27" s="1"/>
  <c r="I64" i="27" s="1"/>
  <c r="G63" i="27"/>
  <c r="H63" i="27" s="1"/>
  <c r="I63" i="27" s="1"/>
  <c r="G62" i="27"/>
  <c r="H62" i="27" s="1"/>
  <c r="G61" i="27"/>
  <c r="H61" i="27" s="1"/>
  <c r="H60" i="27"/>
  <c r="I60" i="27" s="1"/>
  <c r="G60" i="27"/>
  <c r="G59" i="27"/>
  <c r="H59" i="27" s="1"/>
  <c r="I59" i="27" s="1"/>
  <c r="G58" i="27"/>
  <c r="H58" i="27" s="1"/>
  <c r="G57" i="27"/>
  <c r="H57" i="27" s="1"/>
  <c r="G56" i="27"/>
  <c r="H56" i="27" s="1"/>
  <c r="I56" i="27" s="1"/>
  <c r="G55" i="27"/>
  <c r="H55" i="27" s="1"/>
  <c r="I55" i="27" s="1"/>
  <c r="G54" i="27"/>
  <c r="H54" i="27" s="1"/>
  <c r="G53" i="27"/>
  <c r="H53" i="27" s="1"/>
  <c r="G52" i="27"/>
  <c r="H52" i="27" s="1"/>
  <c r="I52" i="27" s="1"/>
  <c r="G51" i="27"/>
  <c r="H51" i="27" s="1"/>
  <c r="I51" i="27" s="1"/>
  <c r="G50" i="27"/>
  <c r="H50" i="27" s="1"/>
  <c r="G49" i="27"/>
  <c r="H49" i="27" s="1"/>
  <c r="G48" i="27"/>
  <c r="H48" i="27" s="1"/>
  <c r="I48" i="27" s="1"/>
  <c r="G47" i="27"/>
  <c r="H47" i="27" s="1"/>
  <c r="I47" i="27" s="1"/>
  <c r="G46" i="27"/>
  <c r="H46" i="27" s="1"/>
  <c r="G45" i="27"/>
  <c r="H45" i="27" s="1"/>
  <c r="G44" i="27"/>
  <c r="H44" i="27" s="1"/>
  <c r="I44" i="27" s="1"/>
  <c r="G43" i="27"/>
  <c r="H43" i="27" s="1"/>
  <c r="I43" i="27" s="1"/>
  <c r="G42" i="27"/>
  <c r="H42" i="27" s="1"/>
  <c r="G41" i="27"/>
  <c r="H41" i="27" s="1"/>
  <c r="G40" i="27"/>
  <c r="H40" i="27" s="1"/>
  <c r="I40" i="27" s="1"/>
  <c r="G39" i="27"/>
  <c r="H39" i="27" s="1"/>
  <c r="I39" i="27" s="1"/>
  <c r="G38" i="27"/>
  <c r="H38" i="27" s="1"/>
  <c r="G37" i="27"/>
  <c r="H37" i="27" s="1"/>
  <c r="G36" i="27"/>
  <c r="H36" i="27" s="1"/>
  <c r="I36" i="27" s="1"/>
  <c r="G35" i="27"/>
  <c r="H35" i="27" s="1"/>
  <c r="I35" i="27" s="1"/>
  <c r="G34" i="27"/>
  <c r="H34" i="27" s="1"/>
  <c r="G33" i="27"/>
  <c r="H33" i="27" s="1"/>
  <c r="G32" i="27"/>
  <c r="H32" i="27" s="1"/>
  <c r="I32" i="27" s="1"/>
  <c r="G31" i="27"/>
  <c r="H31" i="27" s="1"/>
  <c r="I31" i="27" s="1"/>
  <c r="G30" i="27"/>
  <c r="H30" i="27" s="1"/>
  <c r="G29" i="27"/>
  <c r="H29" i="27" s="1"/>
  <c r="G28" i="27"/>
  <c r="H28" i="27" s="1"/>
  <c r="I28" i="27" s="1"/>
  <c r="G27" i="27"/>
  <c r="H27" i="27" s="1"/>
  <c r="I27" i="27" s="1"/>
  <c r="G26" i="27"/>
  <c r="H26" i="27" s="1"/>
  <c r="G25" i="27"/>
  <c r="H25" i="27" s="1"/>
  <c r="G24" i="27"/>
  <c r="H24" i="27" s="1"/>
  <c r="I24" i="27" s="1"/>
  <c r="G23" i="27"/>
  <c r="H23" i="27" s="1"/>
  <c r="I23" i="27" s="1"/>
  <c r="G22" i="27"/>
  <c r="H22" i="27" s="1"/>
  <c r="G21" i="27"/>
  <c r="H21" i="27" s="1"/>
  <c r="G20" i="27"/>
  <c r="H20" i="27" s="1"/>
  <c r="I20" i="27" s="1"/>
  <c r="G19" i="27"/>
  <c r="H19" i="27" s="1"/>
  <c r="I19" i="27" s="1"/>
  <c r="G18" i="27"/>
  <c r="H18" i="27" s="1"/>
  <c r="G17" i="27"/>
  <c r="H17" i="27" s="1"/>
  <c r="G16" i="27"/>
  <c r="H16" i="27" s="1"/>
  <c r="I16" i="27" s="1"/>
  <c r="G15" i="27"/>
  <c r="H15" i="27" s="1"/>
  <c r="I15" i="27" s="1"/>
  <c r="G14" i="27"/>
  <c r="H14" i="27" s="1"/>
  <c r="G13" i="27"/>
  <c r="H13" i="27" s="1"/>
  <c r="G12" i="27"/>
  <c r="H12" i="27" s="1"/>
  <c r="I12" i="27" s="1"/>
  <c r="G11" i="27"/>
  <c r="H11" i="27" s="1"/>
  <c r="I11" i="27" s="1"/>
  <c r="G10" i="27"/>
  <c r="H10" i="27" s="1"/>
  <c r="G9" i="27"/>
  <c r="H9" i="27" s="1"/>
  <c r="G8" i="27"/>
  <c r="H8" i="27" s="1"/>
  <c r="I8" i="27" s="1"/>
  <c r="G7" i="27"/>
  <c r="H7" i="27" s="1"/>
  <c r="I7" i="27" s="1"/>
  <c r="G6" i="27"/>
  <c r="H6" i="27" s="1"/>
  <c r="G5" i="27"/>
  <c r="H5" i="27" s="1"/>
  <c r="G4" i="27"/>
  <c r="H4" i="27" s="1"/>
  <c r="I4" i="27" s="1"/>
  <c r="H81" i="20" l="1"/>
  <c r="H20" i="20"/>
  <c r="H53" i="20"/>
  <c r="H39" i="20"/>
  <c r="I231" i="27"/>
  <c r="I183" i="27"/>
  <c r="H318" i="27"/>
  <c r="I318" i="27" s="1"/>
  <c r="I139" i="27"/>
  <c r="H165" i="27"/>
  <c r="I165" i="27" s="1"/>
  <c r="I171" i="27"/>
  <c r="I199" i="27"/>
  <c r="I218" i="27"/>
  <c r="I222" i="27"/>
  <c r="H261" i="27"/>
  <c r="I261" i="27" s="1"/>
  <c r="H270" i="27"/>
  <c r="I270" i="27" s="1"/>
  <c r="H282" i="27"/>
  <c r="I282" i="27" s="1"/>
  <c r="I125" i="27"/>
  <c r="I330" i="27"/>
  <c r="H157" i="27"/>
  <c r="I157" i="27" s="1"/>
  <c r="H186" i="27"/>
  <c r="I186" i="27" s="1"/>
  <c r="I202" i="27"/>
  <c r="I219" i="27"/>
  <c r="H249" i="27"/>
  <c r="I249" i="27" s="1"/>
  <c r="H278" i="27"/>
  <c r="I278" i="27" s="1"/>
  <c r="H133" i="27"/>
  <c r="I133" i="27" s="1"/>
  <c r="H118" i="27"/>
  <c r="I118" i="27" s="1"/>
  <c r="I131" i="27"/>
  <c r="H150" i="27"/>
  <c r="I150" i="27" s="1"/>
  <c r="I163" i="27"/>
  <c r="I175" i="27"/>
  <c r="I187" i="27"/>
  <c r="I215" i="27"/>
  <c r="H218" i="27"/>
  <c r="I239" i="27"/>
  <c r="H242" i="27"/>
  <c r="I242" i="27" s="1"/>
  <c r="I274" i="27"/>
  <c r="H298" i="27"/>
  <c r="I298" i="27" s="1"/>
  <c r="I314" i="27"/>
  <c r="I72" i="27"/>
  <c r="H90" i="27"/>
  <c r="I90" i="27" s="1"/>
  <c r="H117" i="27"/>
  <c r="I117" i="27" s="1"/>
  <c r="I123" i="27"/>
  <c r="H142" i="27"/>
  <c r="I142" i="27" s="1"/>
  <c r="H149" i="27"/>
  <c r="I149" i="27" s="1"/>
  <c r="I155" i="27"/>
  <c r="H174" i="27"/>
  <c r="I174" i="27" s="1"/>
  <c r="I179" i="27"/>
  <c r="H182" i="27"/>
  <c r="I182" i="27" s="1"/>
  <c r="I195" i="27"/>
  <c r="H198" i="27"/>
  <c r="I198" i="27" s="1"/>
  <c r="I211" i="27"/>
  <c r="H214" i="27"/>
  <c r="I214" i="27" s="1"/>
  <c r="I227" i="27"/>
  <c r="H230" i="27"/>
  <c r="I230" i="27" s="1"/>
  <c r="I247" i="27"/>
  <c r="H266" i="27"/>
  <c r="I266" i="27" s="1"/>
  <c r="H277" i="27"/>
  <c r="I277" i="27" s="1"/>
  <c r="H294" i="27"/>
  <c r="I294" i="27" s="1"/>
  <c r="H310" i="27"/>
  <c r="I310" i="27" s="1"/>
  <c r="H326" i="27"/>
  <c r="I326" i="27" s="1"/>
  <c r="I10" i="27"/>
  <c r="I18" i="27"/>
  <c r="I26" i="27"/>
  <c r="I34" i="27"/>
  <c r="I50" i="27"/>
  <c r="I58" i="27"/>
  <c r="I82" i="27"/>
  <c r="I98" i="27"/>
  <c r="I6" i="27"/>
  <c r="I14" i="27"/>
  <c r="I22" i="27"/>
  <c r="I30" i="27"/>
  <c r="I38" i="27"/>
  <c r="I46" i="27"/>
  <c r="I54" i="27"/>
  <c r="I62" i="27"/>
  <c r="I70" i="27"/>
  <c r="I78" i="27"/>
  <c r="H80" i="27"/>
  <c r="I80" i="27" s="1"/>
  <c r="I86" i="27"/>
  <c r="H88" i="27"/>
  <c r="I88" i="27" s="1"/>
  <c r="I94" i="27"/>
  <c r="H96" i="27"/>
  <c r="I96" i="27" s="1"/>
  <c r="I147" i="27"/>
  <c r="I191" i="27"/>
  <c r="I207" i="27"/>
  <c r="I223" i="27"/>
  <c r="I42" i="27"/>
  <c r="I66" i="27"/>
  <c r="I74" i="27"/>
  <c r="I76" i="27"/>
  <c r="I84" i="27"/>
  <c r="I92" i="27"/>
  <c r="I177" i="27"/>
  <c r="I5" i="27"/>
  <c r="I9" i="27"/>
  <c r="I13" i="27"/>
  <c r="I17" i="27"/>
  <c r="I21" i="27"/>
  <c r="I25" i="27"/>
  <c r="I29" i="27"/>
  <c r="I33" i="27"/>
  <c r="I37" i="27"/>
  <c r="I41" i="27"/>
  <c r="I45" i="27"/>
  <c r="I49" i="27"/>
  <c r="I53" i="27"/>
  <c r="I57" i="27"/>
  <c r="I61" i="27"/>
  <c r="I65" i="27"/>
  <c r="I69" i="27"/>
  <c r="I73" i="27"/>
  <c r="I77" i="27"/>
  <c r="I81" i="27"/>
  <c r="I85" i="27"/>
  <c r="I89" i="27"/>
  <c r="I93" i="27"/>
  <c r="I97" i="27"/>
  <c r="I105" i="27"/>
  <c r="I113" i="27"/>
  <c r="I120" i="27"/>
  <c r="I121" i="27"/>
  <c r="I128" i="27"/>
  <c r="I129" i="27"/>
  <c r="I136" i="27"/>
  <c r="I137" i="27"/>
  <c r="I144" i="27"/>
  <c r="I145" i="27"/>
  <c r="I152" i="27"/>
  <c r="I153" i="27"/>
  <c r="I160" i="27"/>
  <c r="I161" i="27"/>
  <c r="I168" i="27"/>
  <c r="I169" i="27"/>
  <c r="I176" i="27"/>
  <c r="H237" i="27"/>
  <c r="I237" i="27"/>
  <c r="H243" i="27"/>
  <c r="I243" i="27" s="1"/>
  <c r="H248" i="27"/>
  <c r="I248" i="27" s="1"/>
  <c r="I264" i="27"/>
  <c r="I99" i="27"/>
  <c r="H104" i="27"/>
  <c r="I104" i="27" s="1"/>
  <c r="I107" i="27"/>
  <c r="H112" i="27"/>
  <c r="I112" i="27" s="1"/>
  <c r="H235" i="27"/>
  <c r="I235" i="27" s="1"/>
  <c r="H240" i="27"/>
  <c r="I240" i="27" s="1"/>
  <c r="H180" i="27"/>
  <c r="I180" i="27" s="1"/>
  <c r="H184" i="27"/>
  <c r="I184" i="27" s="1"/>
  <c r="H188" i="27"/>
  <c r="I188" i="27" s="1"/>
  <c r="H192" i="27"/>
  <c r="I192" i="27" s="1"/>
  <c r="H196" i="27"/>
  <c r="I196" i="27" s="1"/>
  <c r="H200" i="27"/>
  <c r="I200" i="27" s="1"/>
  <c r="H204" i="27"/>
  <c r="I204" i="27" s="1"/>
  <c r="H208" i="27"/>
  <c r="I208" i="27" s="1"/>
  <c r="H212" i="27"/>
  <c r="I212" i="27" s="1"/>
  <c r="H216" i="27"/>
  <c r="I216" i="27" s="1"/>
  <c r="H220" i="27"/>
  <c r="I220" i="27" s="1"/>
  <c r="H224" i="27"/>
  <c r="I224" i="27" s="1"/>
  <c r="H228" i="27"/>
  <c r="I228" i="27" s="1"/>
  <c r="H232" i="27"/>
  <c r="I232" i="27" s="1"/>
  <c r="H100" i="27"/>
  <c r="I100" i="27" s="1"/>
  <c r="I103" i="27"/>
  <c r="H108" i="27"/>
  <c r="I108" i="27" s="1"/>
  <c r="I111" i="27"/>
  <c r="H116" i="27"/>
  <c r="I116" i="27" s="1"/>
  <c r="I119" i="27"/>
  <c r="H124" i="27"/>
  <c r="I124" i="27" s="1"/>
  <c r="I127" i="27"/>
  <c r="H132" i="27"/>
  <c r="I132" i="27" s="1"/>
  <c r="I135" i="27"/>
  <c r="H140" i="27"/>
  <c r="I140" i="27" s="1"/>
  <c r="I143" i="27"/>
  <c r="H148" i="27"/>
  <c r="I148" i="27" s="1"/>
  <c r="I151" i="27"/>
  <c r="H156" i="27"/>
  <c r="I156" i="27" s="1"/>
  <c r="I159" i="27"/>
  <c r="H164" i="27"/>
  <c r="I164" i="27" s="1"/>
  <c r="I167" i="27"/>
  <c r="H172" i="27"/>
  <c r="I172" i="27" s="1"/>
  <c r="I181" i="27"/>
  <c r="I185" i="27"/>
  <c r="I189" i="27"/>
  <c r="I193" i="27"/>
  <c r="I197" i="27"/>
  <c r="I201" i="27"/>
  <c r="I205" i="27"/>
  <c r="I209" i="27"/>
  <c r="I213" i="27"/>
  <c r="I217" i="27"/>
  <c r="I221" i="27"/>
  <c r="I225" i="27"/>
  <c r="I229" i="27"/>
  <c r="H245" i="27"/>
  <c r="I245" i="27" s="1"/>
  <c r="H251" i="27"/>
  <c r="I251" i="27" s="1"/>
  <c r="I260" i="27"/>
  <c r="H263" i="27"/>
  <c r="I263" i="27" s="1"/>
  <c r="I236" i="27"/>
  <c r="I244" i="27"/>
  <c r="I256" i="27"/>
  <c r="H259" i="27"/>
  <c r="I259" i="27" s="1"/>
  <c r="I272" i="27"/>
  <c r="H275" i="27"/>
  <c r="I275" i="27" s="1"/>
  <c r="I288" i="27"/>
  <c r="H292" i="27"/>
  <c r="I292" i="27" s="1"/>
  <c r="H308" i="27"/>
  <c r="I308" i="27" s="1"/>
  <c r="H279" i="27"/>
  <c r="I279" i="27" s="1"/>
  <c r="H304" i="27"/>
  <c r="I304" i="27" s="1"/>
  <c r="H267" i="27"/>
  <c r="I267" i="27" s="1"/>
  <c r="H276" i="27"/>
  <c r="I276" i="27" s="1"/>
  <c r="H283" i="27"/>
  <c r="I283" i="27" s="1"/>
  <c r="H300" i="27"/>
  <c r="I300" i="27" s="1"/>
  <c r="I252" i="27"/>
  <c r="H255" i="27"/>
  <c r="I255" i="27" s="1"/>
  <c r="H264" i="27"/>
  <c r="I268" i="27"/>
  <c r="H271" i="27"/>
  <c r="I271" i="27" s="1"/>
  <c r="H280" i="27"/>
  <c r="I280" i="27" s="1"/>
  <c r="I284" i="27"/>
  <c r="H287" i="27"/>
  <c r="I287" i="27" s="1"/>
  <c r="H296" i="27"/>
  <c r="I296" i="27" s="1"/>
  <c r="I312" i="27"/>
  <c r="H312" i="27"/>
  <c r="I384" i="27"/>
  <c r="I291" i="27"/>
  <c r="I295" i="27"/>
  <c r="I299" i="27"/>
  <c r="I303" i="27"/>
  <c r="I307" i="27"/>
  <c r="I311" i="27"/>
  <c r="I315" i="27"/>
  <c r="I319" i="27"/>
  <c r="I323" i="27"/>
  <c r="I327" i="27"/>
  <c r="I331" i="27"/>
  <c r="I335" i="27"/>
  <c r="I339" i="27"/>
  <c r="I343" i="27"/>
  <c r="I347" i="27"/>
  <c r="I351" i="27"/>
  <c r="I355" i="27"/>
  <c r="I359" i="27"/>
  <c r="I363" i="27"/>
  <c r="I367" i="27"/>
  <c r="I371" i="27"/>
  <c r="I375" i="27"/>
  <c r="I379" i="27"/>
  <c r="I383" i="27"/>
  <c r="I387" i="27"/>
  <c r="I391" i="27"/>
  <c r="I395" i="27"/>
  <c r="I399" i="27"/>
  <c r="H316" i="27"/>
  <c r="I316" i="27" s="1"/>
  <c r="H320" i="27"/>
  <c r="I320" i="27" s="1"/>
  <c r="H324" i="27"/>
  <c r="I324" i="27" s="1"/>
  <c r="H328" i="27"/>
  <c r="I328" i="27" s="1"/>
  <c r="H332" i="27"/>
  <c r="I332" i="27" s="1"/>
  <c r="H336" i="27"/>
  <c r="I336" i="27" s="1"/>
  <c r="H340" i="27"/>
  <c r="I340" i="27" s="1"/>
  <c r="H344" i="27"/>
  <c r="I344" i="27" s="1"/>
  <c r="H348" i="27"/>
  <c r="I348" i="27" s="1"/>
  <c r="H352" i="27"/>
  <c r="I352" i="27" s="1"/>
  <c r="H356" i="27"/>
  <c r="I356" i="27" s="1"/>
  <c r="H360" i="27"/>
  <c r="I360" i="27" s="1"/>
  <c r="H364" i="27"/>
  <c r="I364" i="27" s="1"/>
  <c r="H368" i="27"/>
  <c r="I368" i="27" s="1"/>
  <c r="H372" i="27"/>
  <c r="I372" i="27" s="1"/>
  <c r="H376" i="27"/>
  <c r="I376" i="27" s="1"/>
  <c r="H380" i="27"/>
  <c r="I380" i="27" s="1"/>
  <c r="H384" i="27"/>
  <c r="H388" i="27"/>
  <c r="I388" i="27" s="1"/>
  <c r="H392" i="27"/>
  <c r="I392" i="27" s="1"/>
  <c r="H396" i="27"/>
  <c r="I396" i="27" s="1"/>
  <c r="H400" i="27"/>
  <c r="I400" i="27" s="1"/>
  <c r="H101" i="20" l="1"/>
  <c r="H515" i="20" s="1"/>
  <c r="H516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763988-73D8-4BCB-AF6D-F80F5238E57F}" keepAlive="1" name="Consulta - Clientes" description="Conexión a la consulta 'Clientes' en el libro." type="5" refreshedVersion="8" background="1" saveData="1">
    <dbPr connection="Provider=Microsoft.Mashup.OleDb.1;Data Source=$Workbook$;Location=Clientes;Extended Properties=&quot;&quot;" command="SELECT * FROM [Clientes]"/>
  </connection>
</connections>
</file>

<file path=xl/sharedStrings.xml><?xml version="1.0" encoding="utf-8"?>
<sst xmlns="http://schemas.openxmlformats.org/spreadsheetml/2006/main" count="10285" uniqueCount="2842">
  <si>
    <t>Nombre Pelicula</t>
  </si>
  <si>
    <t>Año</t>
  </si>
  <si>
    <t>Protagonistas</t>
  </si>
  <si>
    <t>Director</t>
  </si>
  <si>
    <t>Cantidad de Copias</t>
  </si>
  <si>
    <t/>
  </si>
  <si>
    <t>Id Pelicula</t>
  </si>
  <si>
    <t>El Italiano-the Italian</t>
  </si>
  <si>
    <t>La Pasion De Beethoven - Copying A</t>
  </si>
  <si>
    <t>Comedia Romantica</t>
  </si>
  <si>
    <t>El Descanso-the Holiday</t>
  </si>
  <si>
    <t xml:space="preserve">Accion </t>
  </si>
  <si>
    <t>Dinero Seguro-even Money</t>
  </si>
  <si>
    <t>Comedia Dramatica</t>
  </si>
  <si>
    <t>La Ciencia Del Sueño - The Science</t>
  </si>
  <si>
    <t>Musical</t>
  </si>
  <si>
    <t>Beyon The Sea</t>
  </si>
  <si>
    <t>Suspenso</t>
  </si>
  <si>
    <t>Perros De La Calle - Reservoir Dogs</t>
  </si>
  <si>
    <t>El Silencio- The Quiet</t>
  </si>
  <si>
    <t xml:space="preserve">Ciencia Ficcion </t>
  </si>
  <si>
    <t>Terminator 2</t>
  </si>
  <si>
    <t>Terror</t>
  </si>
  <si>
    <t>Presa Del Miedo -prey</t>
  </si>
  <si>
    <t>Cementerio De Animales 2</t>
  </si>
  <si>
    <t>Guerra</t>
  </si>
  <si>
    <t>El Polaquito</t>
  </si>
  <si>
    <t>Pecados De Guerra</t>
  </si>
  <si>
    <t>Humor</t>
  </si>
  <si>
    <t>La Fuente De La Vida</t>
  </si>
  <si>
    <t>Mr Brook</t>
  </si>
  <si>
    <t>La Pantera Rosa</t>
  </si>
  <si>
    <t>Thriller</t>
  </si>
  <si>
    <t>Red Road</t>
  </si>
  <si>
    <t>Las Reglas De Georgia</t>
  </si>
  <si>
    <t>El Hombre Del Año</t>
  </si>
  <si>
    <t>Diarios De La Calle</t>
  </si>
  <si>
    <t>Zodiac</t>
  </si>
  <si>
    <t>Intriga</t>
  </si>
  <si>
    <t>Ser Digno De Ser</t>
  </si>
  <si>
    <t>Deudas De Sangre</t>
  </si>
  <si>
    <t>La Cosecha</t>
  </si>
  <si>
    <t>Next</t>
  </si>
  <si>
    <t>La Vida De Los Otros</t>
  </si>
  <si>
    <t>American  History X</t>
  </si>
  <si>
    <t>El Velo Pintado</t>
  </si>
  <si>
    <t>Los Infiltrados</t>
  </si>
  <si>
    <t>Premonition</t>
  </si>
  <si>
    <t>Cortometraje</t>
  </si>
  <si>
    <t>Cuban Blood</t>
  </si>
  <si>
    <t>Ilove You Work</t>
  </si>
  <si>
    <t>Romantica</t>
  </si>
  <si>
    <t>Fever Pitch</t>
  </si>
  <si>
    <t>Cometas En El Cielo</t>
  </si>
  <si>
    <t>Crusader</t>
  </si>
  <si>
    <t>Una Vida Iluminada</t>
  </si>
  <si>
    <t>Pretty Persuasion</t>
  </si>
  <si>
    <t>Lost City</t>
  </si>
  <si>
    <t>Pulse</t>
  </si>
  <si>
    <t>Redentor</t>
  </si>
  <si>
    <t>Se Busca Pareja</t>
  </si>
  <si>
    <t>Avenger</t>
  </si>
  <si>
    <t>Dos Dias Sin Aliento</t>
  </si>
  <si>
    <t>Atando Cabos</t>
  </si>
  <si>
    <t>Sweet Insanity</t>
  </si>
  <si>
    <t>El Aire Que Respiro</t>
  </si>
  <si>
    <t>A Scanner Darkly</t>
  </si>
  <si>
    <t>A Media Luz</t>
  </si>
  <si>
    <t>Date Movie</t>
  </si>
  <si>
    <t>Edmond</t>
  </si>
  <si>
    <t>Señales De Amor</t>
  </si>
  <si>
    <t xml:space="preserve">Comedia </t>
  </si>
  <si>
    <t>La Dalila Negra</t>
  </si>
  <si>
    <t>El Arquitecto</t>
  </si>
  <si>
    <t>Todos Los Hombres Del Rey</t>
  </si>
  <si>
    <t>Invencible</t>
  </si>
  <si>
    <t>Babel</t>
  </si>
  <si>
    <t>Sup</t>
  </si>
  <si>
    <t>Apostadores</t>
  </si>
  <si>
    <t>Los Que Llegan Con La Noche</t>
  </si>
  <si>
    <t>Red</t>
  </si>
  <si>
    <t>La Decision De Sofia</t>
  </si>
  <si>
    <t>Un Novio Para Mi Mujer</t>
  </si>
  <si>
    <t>Los Extraños</t>
  </si>
  <si>
    <t>Tropic Thunder</t>
  </si>
  <si>
    <t>Juegos De Placer</t>
  </si>
  <si>
    <t>Sexto Sentido</t>
  </si>
  <si>
    <t>Nacho Libre</t>
  </si>
  <si>
    <t>Belica</t>
  </si>
  <si>
    <t>Cineasta Por Accidente</t>
  </si>
  <si>
    <t>I,m Not There</t>
  </si>
  <si>
    <t>La Bestia De La Guerra</t>
  </si>
  <si>
    <t>Deporte</t>
  </si>
  <si>
    <t>Los Amos De Dogtown</t>
  </si>
  <si>
    <t>Snow Angels</t>
  </si>
  <si>
    <t>El Super Agente 86 Temp 1</t>
  </si>
  <si>
    <t>Invicto</t>
  </si>
  <si>
    <t>Pequeñas Grandes Amigas</t>
  </si>
  <si>
    <t>Rastro Oculto</t>
  </si>
  <si>
    <t>La Casa De Los Espiritus</t>
  </si>
  <si>
    <t>El Ladron De Orquideas</t>
  </si>
  <si>
    <t>Cambio De Vida</t>
  </si>
  <si>
    <t>El Caballero De La Noche</t>
  </si>
  <si>
    <t>La Escafandra Y La Mariposa</t>
  </si>
  <si>
    <t>Ecos Mortales 2</t>
  </si>
  <si>
    <t>50 Años De Formula Uno</t>
  </si>
  <si>
    <t>Western</t>
  </si>
  <si>
    <t>Confesiones De Una Mente Peligrosa</t>
  </si>
  <si>
    <t>Corresponsales En Peligro</t>
  </si>
  <si>
    <t>Terminator 3</t>
  </si>
  <si>
    <t>El Color De La Libertad</t>
  </si>
  <si>
    <t>El Patriota</t>
  </si>
  <si>
    <t>Brigada A Temp 1</t>
  </si>
  <si>
    <t>Brigada A Temp 2</t>
  </si>
  <si>
    <t>Hospital De Los Muertos Temp 1</t>
  </si>
  <si>
    <t>8 Mm</t>
  </si>
  <si>
    <t>Petroleo Sangriento</t>
  </si>
  <si>
    <t>Splinter</t>
  </si>
  <si>
    <t>El Elegido</t>
  </si>
  <si>
    <t>El Sospechoso</t>
  </si>
  <si>
    <t>La Joya De La Familia</t>
  </si>
  <si>
    <t>El Juego Del Amor</t>
  </si>
  <si>
    <t>Lejos De Ella</t>
  </si>
  <si>
    <t>Dicen Por Ahí</t>
  </si>
  <si>
    <t>Los Fantasmas De Goya</t>
  </si>
  <si>
    <t>Juegos Graciosos</t>
  </si>
  <si>
    <t>10 Cosas Que Odio De Ti</t>
  </si>
  <si>
    <t>Amor Imortal</t>
  </si>
  <si>
    <t>Violacion De Domicilio</t>
  </si>
  <si>
    <t>Los Niños De San Judas</t>
  </si>
  <si>
    <t>Antes De Que Anochezca</t>
  </si>
  <si>
    <t>Ghost World</t>
  </si>
  <si>
    <t>La Desconocida</t>
  </si>
  <si>
    <t>La Vida Sin Grace</t>
  </si>
  <si>
    <t>Benny And Joon</t>
  </si>
  <si>
    <t>Nunca Mueras Solo</t>
  </si>
  <si>
    <t>La Familia Savages</t>
  </si>
  <si>
    <t>Exterminio 2</t>
  </si>
  <si>
    <t>Bully</t>
  </si>
  <si>
    <t>Sweet Home Alabama</t>
  </si>
  <si>
    <t>Face To Face</t>
  </si>
  <si>
    <t>Slipsstream</t>
  </si>
  <si>
    <t>Walk All Over Me</t>
  </si>
  <si>
    <t>Bernard And Doris</t>
  </si>
  <si>
    <t>Mi Novio Es Un Ladron</t>
  </si>
  <si>
    <t>Charlie Barttlet</t>
  </si>
  <si>
    <t>El Orfanato</t>
  </si>
  <si>
    <t>Sleep Walking</t>
  </si>
  <si>
    <t>Shakeaspeare Apasionado</t>
  </si>
  <si>
    <t>Rec</t>
  </si>
  <si>
    <t>Herbie A Toda Marcha</t>
  </si>
  <si>
    <t>El Regreso</t>
  </si>
  <si>
    <t>Ned Kelly</t>
  </si>
  <si>
    <t>Aventuras</t>
  </si>
  <si>
    <t>Los Hermanos Grimm</t>
  </si>
  <si>
    <t>Comedia Negra</t>
  </si>
  <si>
    <t>Boneville</t>
  </si>
  <si>
    <t>La Mariposa Azul</t>
  </si>
  <si>
    <t>La Mala Educacion</t>
  </si>
  <si>
    <t>Yo Puta</t>
  </si>
  <si>
    <t>Romulus My Father</t>
  </si>
  <si>
    <t>El Pasado</t>
  </si>
  <si>
    <t>Trade</t>
  </si>
  <si>
    <t>Freeway</t>
  </si>
  <si>
    <t>El Corrupto</t>
  </si>
  <si>
    <t>El Camino De Los Sueños</t>
  </si>
  <si>
    <t>Imágenes Del Mas Alla</t>
  </si>
  <si>
    <t>Solo Un Sueño</t>
  </si>
  <si>
    <t>En Busca De La Felicidad</t>
  </si>
  <si>
    <t>La Mision</t>
  </si>
  <si>
    <t>Queimada</t>
  </si>
  <si>
    <t>Cruzada</t>
  </si>
  <si>
    <t>Tsotsi</t>
  </si>
  <si>
    <t>Planet Terror</t>
  </si>
  <si>
    <t>Promesas Del Este</t>
  </si>
  <si>
    <t>La Fuerza De Vivir</t>
  </si>
  <si>
    <t>Viaje Al Final De La Noche</t>
  </si>
  <si>
    <t>Hotel Sin Salida</t>
  </si>
  <si>
    <t>Disturbia</t>
  </si>
  <si>
    <t>Todos Los Hombres Del Presidente</t>
  </si>
  <si>
    <t>Quemese Despues De Leerse</t>
  </si>
  <si>
    <t>Eight Below</t>
  </si>
  <si>
    <t>Hierro 3</t>
  </si>
  <si>
    <t>Shopgirl</t>
  </si>
  <si>
    <t>Lady In The Water</t>
  </si>
  <si>
    <t>Closer - Llevados Por El Deseo</t>
  </si>
  <si>
    <t>The Wedding Date</t>
  </si>
  <si>
    <t>La Momia Y El Armadillo</t>
  </si>
  <si>
    <t>Silver City</t>
  </si>
  <si>
    <t>Los Infieles</t>
  </si>
  <si>
    <t>The Truth About Love</t>
  </si>
  <si>
    <t>El Efecto Mariposa</t>
  </si>
  <si>
    <t>Pulp Fiction</t>
  </si>
  <si>
    <t>Sting En Vivo</t>
  </si>
  <si>
    <t>Conspiracion</t>
  </si>
  <si>
    <t>Agente</t>
  </si>
  <si>
    <t>Sin Aliento</t>
  </si>
  <si>
    <t>Caminos A Koctebel</t>
  </si>
  <si>
    <t>Conociendo A Julia</t>
  </si>
  <si>
    <t>Chocolate</t>
  </si>
  <si>
    <t>Crimenes De Oxford</t>
  </si>
  <si>
    <t>El Desafio</t>
  </si>
  <si>
    <t>Dreamer</t>
  </si>
  <si>
    <t>Venice Underground</t>
  </si>
  <si>
    <t>Eros</t>
  </si>
  <si>
    <t>Animada</t>
  </si>
  <si>
    <t>El Secreto De Sus Ojos</t>
  </si>
  <si>
    <t>The Boys Y Girl Of The County Clare</t>
  </si>
  <si>
    <t>Cuatro Hermanos</t>
  </si>
  <si>
    <t>Toy Story 2</t>
  </si>
  <si>
    <t>Documental</t>
  </si>
  <si>
    <t>El Gran Pez</t>
  </si>
  <si>
    <t>Danika</t>
  </si>
  <si>
    <t>El Oyente Nocturno</t>
  </si>
  <si>
    <t>Caos</t>
  </si>
  <si>
    <t>Ellos Y Ellas</t>
  </si>
  <si>
    <t>La Bandera De Nuestros Padres</t>
  </si>
  <si>
    <t>The Covenaht</t>
  </si>
  <si>
    <t>Yo Presidente</t>
  </si>
  <si>
    <t>Policial</t>
  </si>
  <si>
    <t>Juego Final</t>
  </si>
  <si>
    <t>Plan Perfecto</t>
  </si>
  <si>
    <t>Kiss Kiss Bang Bang</t>
  </si>
  <si>
    <t>El Intermediario</t>
  </si>
  <si>
    <t>La Aldea</t>
  </si>
  <si>
    <t>El Crimen Del Padre Amaro</t>
  </si>
  <si>
    <t>El Diablo Se Viste A La Moda</t>
  </si>
  <si>
    <t>Icon</t>
  </si>
  <si>
    <t>Fly Boy</t>
  </si>
  <si>
    <t>Amigas Con Dinero</t>
  </si>
  <si>
    <t>Un Hombre Diferente</t>
  </si>
  <si>
    <t>Shutter</t>
  </si>
  <si>
    <t>Catch A Fire</t>
  </si>
  <si>
    <t>Devuelveme La Suerte</t>
  </si>
  <si>
    <t>El Juego Del Miedo 3</t>
  </si>
  <si>
    <t>El Grito 2</t>
  </si>
  <si>
    <t>Gladiador</t>
  </si>
  <si>
    <t>Alexander</t>
  </si>
  <si>
    <t>Hollywood Land</t>
  </si>
  <si>
    <t>El Hombre De Mimbre</t>
  </si>
  <si>
    <t>Gritos Y Susurros</t>
  </si>
  <si>
    <t>Nuestra Musica</t>
  </si>
  <si>
    <t>Monster</t>
  </si>
  <si>
    <t>Un Condenado A Muerte Se Escapa</t>
  </si>
  <si>
    <t>Fur</t>
  </si>
  <si>
    <t>Underground</t>
  </si>
  <si>
    <t>Final Fantasy</t>
  </si>
  <si>
    <t>Ceguera</t>
  </si>
  <si>
    <t>La Mujer De Mis Pesadillas</t>
  </si>
  <si>
    <t>Milk</t>
  </si>
  <si>
    <t>La Naranja Mecanica</t>
  </si>
  <si>
    <t>Miradas Ocultas</t>
  </si>
  <si>
    <t>El Imperio Del Sol</t>
  </si>
  <si>
    <t>A Quin Ama Gilbert Grape</t>
  </si>
  <si>
    <t>El Aviador</t>
  </si>
  <si>
    <t>Metropolis</t>
  </si>
  <si>
    <t>Savage Grace</t>
  </si>
  <si>
    <t>Woyseck</t>
  </si>
  <si>
    <t>Una Historia Violenta</t>
  </si>
  <si>
    <t>Vivir Su Vida</t>
  </si>
  <si>
    <t>Crash</t>
  </si>
  <si>
    <t>Los 400 Golpes</t>
  </si>
  <si>
    <t>Stalker</t>
  </si>
  <si>
    <t>Tu Yo Y Todos Los Demas</t>
  </si>
  <si>
    <t>Paranoid Park</t>
  </si>
  <si>
    <t>Carnivale Temp 1</t>
  </si>
  <si>
    <t>Carnivale Temp 2</t>
  </si>
  <si>
    <t>Clean</t>
  </si>
  <si>
    <t>Two Lovers</t>
  </si>
  <si>
    <t>La Vida Ante Sus Ojos</t>
  </si>
  <si>
    <t>Ben X</t>
  </si>
  <si>
    <t>Casablanca</t>
  </si>
  <si>
    <t>Lo Que El Viento Se Llevo</t>
  </si>
  <si>
    <t>La Señal</t>
  </si>
  <si>
    <t>Comedia Musical</t>
  </si>
  <si>
    <t>Frankie Y Jhonny</t>
  </si>
  <si>
    <t>La Casa De Arena Y Niebla</t>
  </si>
  <si>
    <t>La Vida Secreta De Las Abejas</t>
  </si>
  <si>
    <t>La Caida</t>
  </si>
  <si>
    <t>La Invasion</t>
  </si>
  <si>
    <t>El Curioso Caso De Benjamin Button</t>
  </si>
  <si>
    <t>Chicas De Calendario</t>
  </si>
  <si>
    <t>How To Rob A Bank</t>
  </si>
  <si>
    <t>El Pianista</t>
  </si>
  <si>
    <t>El Club De La Pelea</t>
  </si>
  <si>
    <t>9 Semanas Y Media</t>
  </si>
  <si>
    <t>Sentenciado A Morir</t>
  </si>
  <si>
    <t>El Señor De La Guerra</t>
  </si>
  <si>
    <t>Iron 3</t>
  </si>
  <si>
    <t>El Sueño De Los Heroes</t>
  </si>
  <si>
    <t>La Garganta Del Diablo</t>
  </si>
  <si>
    <t>La Casa De La Vida</t>
  </si>
  <si>
    <t>Dark Wather</t>
  </si>
  <si>
    <t>Dinero De Sangre</t>
  </si>
  <si>
    <t>Asesinato En Primer Grado</t>
  </si>
  <si>
    <t>Pi El Orden Del Caos</t>
  </si>
  <si>
    <t>Nothing But The Truth</t>
  </si>
  <si>
    <t>Carne Tremula</t>
  </si>
  <si>
    <t>Al Final De La Escalera</t>
  </si>
  <si>
    <t>Things We Lost In The Fire</t>
  </si>
  <si>
    <t>Che El Argentino</t>
  </si>
  <si>
    <t>El Niño Del Pijama A Rayas</t>
  </si>
  <si>
    <t>The Jacket</t>
  </si>
  <si>
    <t>Corazon Salvaje</t>
  </si>
  <si>
    <t>Robotech Temp 1</t>
  </si>
  <si>
    <t>No Por Casualidad</t>
  </si>
  <si>
    <t>Dos Hermanos Un Lugar</t>
  </si>
  <si>
    <t>Temporada De Patos</t>
  </si>
  <si>
    <t>Dogville</t>
  </si>
  <si>
    <t>Manderlay</t>
  </si>
  <si>
    <t>Y Tu Que Sabes</t>
  </si>
  <si>
    <t>Y Tu Que Sabes 2</t>
  </si>
  <si>
    <t>Y Tu Que Sabes 3</t>
  </si>
  <si>
    <t>Matrix</t>
  </si>
  <si>
    <t>Matrix 2</t>
  </si>
  <si>
    <t>Matrix 3</t>
  </si>
  <si>
    <t>800  Balas</t>
  </si>
  <si>
    <t>La Comunidad</t>
  </si>
  <si>
    <t>Mil Novecientos Ochenta Y Cuatro</t>
  </si>
  <si>
    <t>Asesinos Por Naturaleza</t>
  </si>
  <si>
    <t>Agua</t>
  </si>
  <si>
    <t>El Amor En Los Tiempos De Colera</t>
  </si>
  <si>
    <t>Cielo</t>
  </si>
  <si>
    <t>Padre Nuestro</t>
  </si>
  <si>
    <t>Ser De Mar</t>
  </si>
  <si>
    <t>El Asesinato De J Lennon</t>
  </si>
  <si>
    <t>Venganza Sin Tregua</t>
  </si>
  <si>
    <t>Persepolis</t>
  </si>
  <si>
    <t>Ultimo Tango En Paris</t>
  </si>
  <si>
    <t>El Rostro Impenetrable</t>
  </si>
  <si>
    <t>Broken</t>
  </si>
  <si>
    <t>El Amante</t>
  </si>
  <si>
    <t>When Man Falls</t>
  </si>
  <si>
    <t>In The Valley</t>
  </si>
  <si>
    <t>Los Reyes De La Calle</t>
  </si>
  <si>
    <t>Conspiracy</t>
  </si>
  <si>
    <t>El Cliente</t>
  </si>
  <si>
    <t>He Was A Quiet Man</t>
  </si>
  <si>
    <t>Hacia Rutas Salvajes</t>
  </si>
  <si>
    <t>Tension Extrema</t>
  </si>
  <si>
    <t>Viento</t>
  </si>
  <si>
    <t>Los Mensajeros</t>
  </si>
  <si>
    <t>Tres Reyes</t>
  </si>
  <si>
    <t>Legalmente Rubia 2</t>
  </si>
  <si>
    <t>King Kong</t>
  </si>
  <si>
    <t>El Ilusuinista</t>
  </si>
  <si>
    <t>Venus</t>
  </si>
  <si>
    <t>Bobby</t>
  </si>
  <si>
    <t>El Contrato</t>
  </si>
  <si>
    <t>Amores Perros</t>
  </si>
  <si>
    <t>Señales</t>
  </si>
  <si>
    <t>The Worlds Fastest Indian</t>
  </si>
  <si>
    <t>Piuntos De Vista</t>
  </si>
  <si>
    <t>Margot En La Boda</t>
  </si>
  <si>
    <t>Trece Guerreros</t>
  </si>
  <si>
    <t>Los Suplentes</t>
  </si>
  <si>
    <t>Salsa</t>
  </si>
  <si>
    <t>El Alamo</t>
  </si>
  <si>
    <t>The Girl Next Door</t>
  </si>
  <si>
    <t>La Momia 2</t>
  </si>
  <si>
    <t>The Lost Boys 2</t>
  </si>
  <si>
    <t>La Secretaria</t>
  </si>
  <si>
    <t>Un Lugar Oscuro</t>
  </si>
  <si>
    <t>Walle</t>
  </si>
  <si>
    <t>88 Minutos</t>
  </si>
  <si>
    <t>Por Orgullo</t>
  </si>
  <si>
    <t>El Final De Los Tiempos</t>
  </si>
  <si>
    <t>Los Sospechosos De Siempre</t>
  </si>
  <si>
    <t>El Hombre De La Mascara De Hierro</t>
  </si>
  <si>
    <t>El Quejido De La Culebra Negra</t>
  </si>
  <si>
    <t>Trafico Humano</t>
  </si>
  <si>
    <t>Un Funeral De Muerte</t>
  </si>
  <si>
    <t>Crimenes Paralelos</t>
  </si>
  <si>
    <t>El Sustituto</t>
  </si>
  <si>
    <t>No Country For Old Men</t>
  </si>
  <si>
    <t>El Sueño De Cassandra</t>
  </si>
  <si>
    <t>Eterna Juventud</t>
  </si>
  <si>
    <t>Casanova</t>
  </si>
  <si>
    <t>Maria Antonieta</t>
  </si>
  <si>
    <t>Munich</t>
  </si>
  <si>
    <t>Nueve Vidas</t>
  </si>
  <si>
    <t>Adios Pequeña Adios</t>
  </si>
  <si>
    <t>Un Dia Perfecto</t>
  </si>
  <si>
    <t>Moscow Zero</t>
  </si>
  <si>
    <t>El Rey De California</t>
  </si>
  <si>
    <t>The Bucket List</t>
  </si>
  <si>
    <t>Expiacion Pecado Y Deseo</t>
  </si>
  <si>
    <t>Sleepers</t>
  </si>
  <si>
    <t>El Maquinista</t>
  </si>
  <si>
    <t>La Caja Kovak</t>
  </si>
  <si>
    <t>Railes Y Lazos</t>
  </si>
  <si>
    <t>Los Expedientes Secretos 2</t>
  </si>
  <si>
    <t>Apt Pupil</t>
  </si>
  <si>
    <t>Evening</t>
  </si>
  <si>
    <t>Desaparecido</t>
  </si>
  <si>
    <t>Agosto</t>
  </si>
  <si>
    <t>La Hija De Un Soldado Nunca Llora</t>
  </si>
  <si>
    <t>El Muelle</t>
  </si>
  <si>
    <t>Corazon De Caballero</t>
  </si>
  <si>
    <t>Dueños De La Noche</t>
  </si>
  <si>
    <t>El Infiltrado</t>
  </si>
  <si>
    <t>Ruby Y Quentin</t>
  </si>
  <si>
    <t>Resucitando Al Campeon</t>
  </si>
  <si>
    <t>Asesinato Justo</t>
  </si>
  <si>
    <t>Perros De Paja</t>
  </si>
  <si>
    <t>Cuestion  De Sangre</t>
  </si>
  <si>
    <t>Dejavu</t>
  </si>
  <si>
    <t>Un Cruce En El Destino</t>
  </si>
  <si>
    <t>Espejos Siniestros</t>
  </si>
  <si>
    <t>Cuenta Final</t>
  </si>
  <si>
    <t>Un Loco Amor</t>
  </si>
  <si>
    <t>Walk In The Line</t>
  </si>
  <si>
    <t>Como Si Fuera Cierto</t>
  </si>
  <si>
    <t>Mi Novia Polly</t>
  </si>
  <si>
    <t>El Abogado Del Diablo</t>
  </si>
  <si>
    <t>Otelo</t>
  </si>
  <si>
    <t>Se Quien Me Mato</t>
  </si>
  <si>
    <t>Candy</t>
  </si>
  <si>
    <t>Las Cuatro Plumas</t>
  </si>
  <si>
    <t>Mi Mundo Privado</t>
  </si>
  <si>
    <t>Panico En El Parque</t>
  </si>
  <si>
    <t>Even Cowgirls Get The Blues</t>
  </si>
  <si>
    <t>First Born</t>
  </si>
  <si>
    <t>El Secreto</t>
  </si>
  <si>
    <t>Socios Del Crimen</t>
  </si>
  <si>
    <t>Las Hermanas Bolena</t>
  </si>
  <si>
    <t>Asylum</t>
  </si>
  <si>
    <t>My  Blueberry Nights</t>
  </si>
  <si>
    <t>El Convento</t>
  </si>
  <si>
    <t>El Final De Los Dias</t>
  </si>
  <si>
    <t>Las Ruinas</t>
  </si>
  <si>
    <t>Aritmetica Emocional</t>
  </si>
  <si>
    <t>Tabu</t>
  </si>
  <si>
    <t>Una Dama Digna</t>
  </si>
  <si>
    <t>Angeles En America</t>
  </si>
  <si>
    <t>En Compania Del Miedo</t>
  </si>
  <si>
    <t>Una Mente Brillante</t>
  </si>
  <si>
    <t>Mente Siniestra</t>
  </si>
  <si>
    <t>Un Crimen Americano</t>
  </si>
  <si>
    <t>Muerte Y Castigo</t>
  </si>
  <si>
    <t>El Imperio De Los Lobos</t>
  </si>
  <si>
    <t>Sueños Perdidos</t>
  </si>
  <si>
    <t>Marido Y Larry</t>
  </si>
  <si>
    <t>Posesion</t>
  </si>
  <si>
    <t>Infamous</t>
  </si>
  <si>
    <t>The Destiny</t>
  </si>
  <si>
    <t>La Masacre En Texas</t>
  </si>
  <si>
    <t>Juegos Secretos</t>
  </si>
  <si>
    <t>Una Noche En El Museo</t>
  </si>
  <si>
    <t>Diamantes De Sangre</t>
  </si>
  <si>
    <t>Stormbreaker</t>
  </si>
  <si>
    <t>Trust The Man</t>
  </si>
  <si>
    <t>Rocky 6</t>
  </si>
  <si>
    <t>La Vida Secreta De Las Palabras</t>
  </si>
  <si>
    <t>Crank</t>
  </si>
  <si>
    <t>El Novio De Mi Madre</t>
  </si>
  <si>
    <t>Entre Mujeres</t>
  </si>
  <si>
    <t>El Ultimo Batallon</t>
  </si>
  <si>
    <t>Verdades Ocultas</t>
  </si>
  <si>
    <t>Formula Uno Campeones De La Emocion</t>
  </si>
  <si>
    <t>La Otra Conquista</t>
  </si>
  <si>
    <t>Flood</t>
  </si>
  <si>
    <t>Bosques De Sombras</t>
  </si>
  <si>
    <t>Vidocq</t>
  </si>
  <si>
    <t>Click</t>
  </si>
  <si>
    <t>Crimen Perfecto</t>
  </si>
  <si>
    <t>Mar Adentro</t>
  </si>
  <si>
    <t>Escuela De Rock</t>
  </si>
  <si>
    <t>Diarios De Una Pasion</t>
  </si>
  <si>
    <t>Sin Reservas</t>
  </si>
  <si>
    <t>Cancion De Amor</t>
  </si>
  <si>
    <t>Tara Road</t>
  </si>
  <si>
    <t>Leones Por Corderos</t>
  </si>
  <si>
    <t>La Primera Nevada</t>
  </si>
  <si>
    <t>Rescue Dawn</t>
  </si>
  <si>
    <t>American Ganster</t>
  </si>
  <si>
    <t>The House Of Usher</t>
  </si>
  <si>
    <t>Acorralados</t>
  </si>
  <si>
    <t>Man To Man</t>
  </si>
  <si>
    <t>Xxy</t>
  </si>
  <si>
    <t>Halloween</t>
  </si>
  <si>
    <t>3,10 To Yuma</t>
  </si>
  <si>
    <t>Un Corazon Invencible</t>
  </si>
  <si>
    <t>Becoming Jane</t>
  </si>
  <si>
    <t>El Niño De Barro</t>
  </si>
  <si>
    <t>Hostel 2</t>
  </si>
  <si>
    <t>Death Proof</t>
  </si>
  <si>
    <t>La Vida Y Todo Lo Demas</t>
  </si>
  <si>
    <t>Alpha Dog</t>
  </si>
  <si>
    <t>Seduciendo A Un Extraño</t>
  </si>
  <si>
    <t>El Padrino 1</t>
  </si>
  <si>
    <t>El Padrino 2</t>
  </si>
  <si>
    <t>El Padrino 3</t>
  </si>
  <si>
    <t>Awake</t>
  </si>
  <si>
    <t>Perdidos En La Noche</t>
  </si>
  <si>
    <t>Scarface</t>
  </si>
  <si>
    <t>El Graduado</t>
  </si>
  <si>
    <t>Justicia Para Todos</t>
  </si>
  <si>
    <t>Tarde De Perros</t>
  </si>
  <si>
    <t>Calles Salvajes</t>
  </si>
  <si>
    <t>Nido De Ratas</t>
  </si>
  <si>
    <t>Tootsie</t>
  </si>
  <si>
    <t>Ed Wood</t>
  </si>
  <si>
    <t>Doctor Zhivago</t>
  </si>
  <si>
    <t>El Espantapajaros</t>
  </si>
  <si>
    <t>Vida Y Arte De Charles Chaplin</t>
  </si>
  <si>
    <t>Apocalipsis Now</t>
  </si>
  <si>
    <t>Cuenta Conmigo</t>
  </si>
  <si>
    <t>El Mercader De Venecia</t>
  </si>
  <si>
    <t>Al Este Del Paraiso</t>
  </si>
  <si>
    <t>Gigante</t>
  </si>
  <si>
    <t>Perfume De Mujer</t>
  </si>
  <si>
    <t>Un Tranvia Llamado Deseo</t>
  </si>
  <si>
    <t>Rebelde Sin Causa</t>
  </si>
  <si>
    <t>Al Filo Del Vacio</t>
  </si>
  <si>
    <t>Indiana Jones Y La Ultima Cruzada</t>
  </si>
  <si>
    <t>Una Historia Del Bronx</t>
  </si>
  <si>
    <t>Arthur El Millonario Seductor</t>
  </si>
  <si>
    <t>Los Dientes Del Diablo</t>
  </si>
  <si>
    <t>Una Eva Y Dos Adanes</t>
  </si>
  <si>
    <t>La Lista De Schindler</t>
  </si>
  <si>
    <t>Cloverfield</t>
  </si>
  <si>
    <t>Pd Te Amo</t>
  </si>
  <si>
    <t>Ciudad Al Limite</t>
  </si>
  <si>
    <t>Hermosas Tentaciones</t>
  </si>
  <si>
    <t>Imperio</t>
  </si>
  <si>
    <t>Penelope</t>
  </si>
  <si>
    <t>Devorador De Pecados</t>
  </si>
  <si>
    <t>Destino Macabro</t>
  </si>
  <si>
    <t>Mi Vida</t>
  </si>
  <si>
    <t>Confesiones De Una Tipica Adolesent</t>
  </si>
  <si>
    <t>En El Comienzo</t>
  </si>
  <si>
    <t>El Misterio De La Estrella</t>
  </si>
  <si>
    <t>Day Zero</t>
  </si>
  <si>
    <t>House 9</t>
  </si>
  <si>
    <t>Un Domingo Cualquiera</t>
  </si>
  <si>
    <t>Secretos De La Montaña</t>
  </si>
  <si>
    <t>Miedo Absoluto</t>
  </si>
  <si>
    <t>American Girl</t>
  </si>
  <si>
    <t>Letras Prohibidas</t>
  </si>
  <si>
    <t>Antes Que El Diablo Sepa Que Has Mu</t>
  </si>
  <si>
    <t>The Martian Child</t>
  </si>
  <si>
    <t>Mujercitas</t>
  </si>
  <si>
    <t>Las Niñeras</t>
  </si>
  <si>
    <t>Smart People</t>
  </si>
  <si>
    <t>Una Chica De Verdad</t>
  </si>
  <si>
    <t>Camino A Casa</t>
  </si>
  <si>
    <t>Aguas Hostiles</t>
  </si>
  <si>
    <t>En El Nombre Del Rey</t>
  </si>
  <si>
    <t>La Vuelta Al Mundo En 80 Dias</t>
  </si>
  <si>
    <t>Warc Inc</t>
  </si>
  <si>
    <t>Ausente</t>
  </si>
  <si>
    <t>Numb</t>
  </si>
  <si>
    <t>Seguridad Maxima</t>
  </si>
  <si>
    <t>Bella</t>
  </si>
  <si>
    <t>V De Venganza</t>
  </si>
  <si>
    <t>La Hija De Mi Jefe</t>
  </si>
  <si>
    <t>El Ultimo Gran Mago</t>
  </si>
  <si>
    <t>La Masacre De La Montaña</t>
  </si>
  <si>
    <t>Un Guardaespaldas Escolar</t>
  </si>
  <si>
    <t>Algunos Dias De Septiembre</t>
  </si>
  <si>
    <t>El Arte De Matar</t>
  </si>
  <si>
    <t>In Bruges</t>
  </si>
  <si>
    <t>Viaje Al Centro De La Tierra</t>
  </si>
  <si>
    <t>El Limpiador</t>
  </si>
  <si>
    <t>Torturado</t>
  </si>
  <si>
    <t>Meteoro</t>
  </si>
  <si>
    <t>Solitario</t>
  </si>
  <si>
    <t>Home</t>
  </si>
  <si>
    <t>La Profecia Del No Nacido</t>
  </si>
  <si>
    <t>Night Train</t>
  </si>
  <si>
    <t>Quid Pro Quo</t>
  </si>
  <si>
    <t>El Lector</t>
  </si>
  <si>
    <t>Cadillacs Records</t>
  </si>
  <si>
    <t>Frecuencia Mortal</t>
  </si>
  <si>
    <t>La Casa De Te De La Luna De Agosto</t>
  </si>
  <si>
    <t>En Busca De Ricardo Iii</t>
  </si>
  <si>
    <t>The Local Stigmatic</t>
  </si>
  <si>
    <t>Romeo Y Julieta</t>
  </si>
  <si>
    <t>Sin Salida</t>
  </si>
  <si>
    <t>Buenos Dias Vietnam</t>
  </si>
  <si>
    <t>El Ultimo Emperador</t>
  </si>
  <si>
    <t>Mi Nombre Es Sam</t>
  </si>
  <si>
    <t>Tus Santos Y Tus Demonios</t>
  </si>
  <si>
    <t>Push</t>
  </si>
  <si>
    <t>Surveillnace</t>
  </si>
  <si>
    <t>Elephant</t>
  </si>
  <si>
    <t>Gonzo Vida Y Obra De Dr Hunters Tho</t>
  </si>
  <si>
    <t>Smoke Jumper</t>
  </si>
  <si>
    <t>Africa Mia</t>
  </si>
  <si>
    <t>Vida Bandida</t>
  </si>
  <si>
    <t>Los Rompebodas</t>
  </si>
  <si>
    <t>Un Plan Brillante</t>
  </si>
  <si>
    <t>Quiero Robarme La Novia</t>
  </si>
  <si>
    <t>Kill Shot</t>
  </si>
  <si>
    <t>Los Goonies</t>
  </si>
  <si>
    <t>Red De Mentiras</t>
  </si>
  <si>
    <t>Sueños De Arizona</t>
  </si>
  <si>
    <t>Los Exploradores</t>
  </si>
  <si>
    <t>En El Dormitorio</t>
  </si>
  <si>
    <t>La Culpa Es De Fidel</t>
  </si>
  <si>
    <t>Dulce Noviembre</t>
  </si>
  <si>
    <t>Las Muñecas Rusas</t>
  </si>
  <si>
    <t>El Increible Hulk</t>
  </si>
  <si>
    <t>El Elevador Del Mal</t>
  </si>
  <si>
    <t>No Te Metas Con Zohan</t>
  </si>
  <si>
    <t>Animal Party</t>
  </si>
  <si>
    <t>Mision Babilonia</t>
  </si>
  <si>
    <t>Al Fin Es Navidad</t>
  </si>
  <si>
    <t>Vicky Cristina Barcelona</t>
  </si>
  <si>
    <t>What Just Happened</t>
  </si>
  <si>
    <t>The Lazarus Project</t>
  </si>
  <si>
    <t>Gran Torino</t>
  </si>
  <si>
    <t>Cumbres Borrascosas</t>
  </si>
  <si>
    <t>El Discipulo</t>
  </si>
  <si>
    <t>Jimmy And Judy</t>
  </si>
  <si>
    <t>El Joven Frankenstein</t>
  </si>
  <si>
    <t>Despertares</t>
  </si>
  <si>
    <t>Chinese Coffee</t>
  </si>
  <si>
    <t>El Ultimo Tren A Auschwitz</t>
  </si>
  <si>
    <t>Harley Davidson Y Marlboro Man</t>
  </si>
  <si>
    <t>El Hermano De Santa Claus</t>
  </si>
  <si>
    <t>Max Payne</t>
  </si>
  <si>
    <t>Mamma Mia</t>
  </si>
  <si>
    <t>Los Jinetes De La Cocaina</t>
  </si>
  <si>
    <t>Los Jinetes De La Cocaina 2</t>
  </si>
  <si>
    <t>Beautiful Ohio</t>
  </si>
  <si>
    <t>Vidas Cruzadas</t>
  </si>
  <si>
    <t>Alta Fidelidad</t>
  </si>
  <si>
    <t>Reina Del Rio</t>
  </si>
  <si>
    <t>Ghost Town</t>
  </si>
  <si>
    <t>El Guardaespaldas</t>
  </si>
  <si>
    <t>Iron Man El Hombre De Hierro</t>
  </si>
  <si>
    <t>Carlitos Way</t>
  </si>
  <si>
    <t>El Camino De La Venganza</t>
  </si>
  <si>
    <t>El Camino Del Guerrero</t>
  </si>
  <si>
    <t>Seven Pounds</t>
  </si>
  <si>
    <t>Luciernagas En El Jardin</t>
  </si>
  <si>
    <t>Ricardo Iii</t>
  </si>
  <si>
    <t>Todo Sobre Las Mujeres</t>
  </si>
  <si>
    <t>Pena De Muerte</t>
  </si>
  <si>
    <t>El Luchador</t>
  </si>
  <si>
    <t>Fargo</t>
  </si>
  <si>
    <t>Hamlet</t>
  </si>
  <si>
    <t>La Vida Es Bella</t>
  </si>
  <si>
    <t>La Vida En Rosa</t>
  </si>
  <si>
    <t>Jfk</t>
  </si>
  <si>
    <t>Cenizas Y Diamantes</t>
  </si>
  <si>
    <t>What Doesnt Kill You</t>
  </si>
  <si>
    <t>Como Carne Y Uñas</t>
  </si>
  <si>
    <t>Las Dos Caras De La Verdad</t>
  </si>
  <si>
    <t>Misteriosa Obsesion</t>
  </si>
  <si>
    <t>Codigo De Familia</t>
  </si>
  <si>
    <t>La Duda</t>
  </si>
  <si>
    <t>Quin Quiere Ser Millonario?</t>
  </si>
  <si>
    <t>Acechada</t>
  </si>
  <si>
    <t>Rodney</t>
  </si>
  <si>
    <t>Desayunos En Tiffanys</t>
  </si>
  <si>
    <t>Perturbados</t>
  </si>
  <si>
    <t>Un Instante Una Vida</t>
  </si>
  <si>
    <t>Un Dia Para Recordar</t>
  </si>
  <si>
    <t>Wasted</t>
  </si>
  <si>
    <t>Extras Temp 1</t>
  </si>
  <si>
    <t>Extras Temp 2</t>
  </si>
  <si>
    <t>Una Arida Estacion Blanca</t>
  </si>
  <si>
    <t>Los Limites Del Silencio</t>
  </si>
  <si>
    <t>Mas Alla De La Muerte</t>
  </si>
  <si>
    <t>Noches De Tormenta</t>
  </si>
  <si>
    <t>Julio Cesar</t>
  </si>
  <si>
    <t>Mentes En Blanco</t>
  </si>
  <si>
    <t>Primavera Verano</t>
  </si>
  <si>
    <t>Sombras De Sospecha</t>
  </si>
  <si>
    <t>Madison</t>
  </si>
  <si>
    <t>Tetro</t>
  </si>
  <si>
    <t>Sierra Prohibida</t>
  </si>
  <si>
    <t>El Primero Es El Unico</t>
  </si>
  <si>
    <t>Melodia De Seduccion</t>
  </si>
  <si>
    <t>La Isla Del Dr Moreau</t>
  </si>
  <si>
    <t>Morituri</t>
  </si>
  <si>
    <t>Jovenes Salvajes</t>
  </si>
  <si>
    <t>Enemigos Publicos</t>
  </si>
  <si>
    <t>Genova</t>
  </si>
  <si>
    <t>La Decision Mas Dificil</t>
  </si>
  <si>
    <t>Los Estafadores</t>
  </si>
  <si>
    <t>Revolucion</t>
  </si>
  <si>
    <t>Un Año Sin Amor</t>
  </si>
  <si>
    <t>La Suerte Esta Echada</t>
  </si>
  <si>
    <t>Barbie Y El Castillo De Diamantes</t>
  </si>
  <si>
    <t>La Ley De La Calle</t>
  </si>
  <si>
    <t>Goodbye  Solo</t>
  </si>
  <si>
    <t>Samsara</t>
  </si>
  <si>
    <t>Los Abrazos Rotos</t>
  </si>
  <si>
    <t>American Psyhcho</t>
  </si>
  <si>
    <t>Houndog</t>
  </si>
  <si>
    <t>Leonera</t>
  </si>
  <si>
    <t>Serpico</t>
  </si>
  <si>
    <t>El Solista</t>
  </si>
  <si>
    <t>El Mensajero</t>
  </si>
  <si>
    <t>Lejos De La Tierra Quemada</t>
  </si>
  <si>
    <t>Numero 9</t>
  </si>
  <si>
    <t>Brazil</t>
  </si>
  <si>
    <t>The Informers</t>
  </si>
  <si>
    <t>A Traves De Sus Ojos</t>
  </si>
  <si>
    <t>Shadows</t>
  </si>
  <si>
    <t>Taxi Driver</t>
  </si>
  <si>
    <t>Toro Salvaje</t>
  </si>
  <si>
    <t>Corazon Satanico</t>
  </si>
  <si>
    <t>El Secreto De Los Abbott</t>
  </si>
  <si>
    <t>Veinte Años Antes</t>
  </si>
  <si>
    <t>Don Juan De Marco</t>
  </si>
  <si>
    <t>El Desierto Rojo</t>
  </si>
  <si>
    <t>Avatar</t>
  </si>
  <si>
    <t>Anita</t>
  </si>
  <si>
    <t>Desde Mi Cielo</t>
  </si>
  <si>
    <t>Sherlock Holmes</t>
  </si>
  <si>
    <t>La Viuda De Los Jueves</t>
  </si>
  <si>
    <t>Enamorandome De Mi Ex</t>
  </si>
  <si>
    <t>Hermanos</t>
  </si>
  <si>
    <t>Toy Story 3</t>
  </si>
  <si>
    <t>Igor</t>
  </si>
  <si>
    <t>Hombres</t>
  </si>
  <si>
    <t>El Baile De Los Malditos</t>
  </si>
  <si>
    <t>La Formula</t>
  </si>
  <si>
    <t>Dick Tracy</t>
  </si>
  <si>
    <t>Diane Kruger - Ed Harrys</t>
  </si>
  <si>
    <t>Agnieszka Holland</t>
  </si>
  <si>
    <t>Super Estreno</t>
  </si>
  <si>
    <t>Jud Law Cameron Diaz</t>
  </si>
  <si>
    <t>Nancy Meyers</t>
  </si>
  <si>
    <t>Danny Devito - Kim Bassinger</t>
  </si>
  <si>
    <t>Mark Rydell</t>
  </si>
  <si>
    <t>Yuri Itskov -darya Lesnikova</t>
  </si>
  <si>
    <t>Andrey Kravchuk</t>
  </si>
  <si>
    <t>Siete Dias</t>
  </si>
  <si>
    <t>Gael Garcia Bernal -charlotte Gainsbourg</t>
  </si>
  <si>
    <t>Michel Gondry</t>
  </si>
  <si>
    <t>Estreno</t>
  </si>
  <si>
    <t>Kevin Spacey- Kate Bosworth</t>
  </si>
  <si>
    <t>Kevin Spacey</t>
  </si>
  <si>
    <t>Tim Roth - Harvey Keitel</t>
  </si>
  <si>
    <t>Quentin Tarantino</t>
  </si>
  <si>
    <t>Elisha Cuthbert -edie Falco</t>
  </si>
  <si>
    <t>Jamie Babbit</t>
  </si>
  <si>
    <t>Arnold Schwarzenegger - Edward Furlong</t>
  </si>
  <si>
    <t>James Cameron</t>
  </si>
  <si>
    <t>Bridget Moynahan -carly Schroeder</t>
  </si>
  <si>
    <t>Darrell Roodt</t>
  </si>
  <si>
    <t>Edward Furlong -anthony Edwards</t>
  </si>
  <si>
    <t>Mary Lambert</t>
  </si>
  <si>
    <t>Abel Ayala -marina Gleser</t>
  </si>
  <si>
    <t>Juan Carlos Desanzo</t>
  </si>
  <si>
    <t>Michael J Fox - Sean Penn</t>
  </si>
  <si>
    <t>Brian De Palma</t>
  </si>
  <si>
    <t>Hugh Jackman -rachel Weiz</t>
  </si>
  <si>
    <t>Darren Aronofsky</t>
  </si>
  <si>
    <t>Mikael Hafstrom</t>
  </si>
  <si>
    <t>Kevin Costner-william Hurt</t>
  </si>
  <si>
    <t>Bruce A Evans</t>
  </si>
  <si>
    <t>Steve Martin -jean Reno</t>
  </si>
  <si>
    <t>Harald Zwart</t>
  </si>
  <si>
    <t>Kate Dickie- Martin Compston</t>
  </si>
  <si>
    <t>Andrea Arnold</t>
  </si>
  <si>
    <t>Jane Fonda - Lindsay Lohan</t>
  </si>
  <si>
    <t>Garry Marshall</t>
  </si>
  <si>
    <t>Robin Williams - Laura Liney</t>
  </si>
  <si>
    <t>Barry Levinson</t>
  </si>
  <si>
    <t>Hilary Swank</t>
  </si>
  <si>
    <t>Richard Lagravenese</t>
  </si>
  <si>
    <t>Robert Downey Jr - Mark Ruffalo</t>
  </si>
  <si>
    <t>David Fincher</t>
  </si>
  <si>
    <t>Yael Abecassis- Moshe Abebe</t>
  </si>
  <si>
    <t>Radu Mihailenau</t>
  </si>
  <si>
    <t>Gary Oldman Robert Carlyle</t>
  </si>
  <si>
    <t>Charley Stadler</t>
  </si>
  <si>
    <t>Hilary Swank -</t>
  </si>
  <si>
    <t>Stephen Hopkins</t>
  </si>
  <si>
    <t>Nicolas Cage -jessica Biel</t>
  </si>
  <si>
    <t>Lee Tamahori</t>
  </si>
  <si>
    <t>Martina Gedek - Ulrich Muhe</t>
  </si>
  <si>
    <t>Florian Henckel Von Donnersmarck</t>
  </si>
  <si>
    <t>Edward Norton -edward Furlong</t>
  </si>
  <si>
    <t>Tony Kaye</t>
  </si>
  <si>
    <t>Edward Norton - Naomi Watts</t>
  </si>
  <si>
    <t>Jhonn Curran</t>
  </si>
  <si>
    <t>Leonardo Di Caprio - Jack Nicholson</t>
  </si>
  <si>
    <t>Martin Scorsese</t>
  </si>
  <si>
    <t>Sandra Bullock</t>
  </si>
  <si>
    <t>Mennan Yapo</t>
  </si>
  <si>
    <t>Gael Garcia Bernal -harvey Keitel</t>
  </si>
  <si>
    <t>Juan Gerard</t>
  </si>
  <si>
    <t>Giovanni Ribisi -christina Ricci</t>
  </si>
  <si>
    <t>Adam Goldberg</t>
  </si>
  <si>
    <t>Drew Barrymore - Jimmy Fallon</t>
  </si>
  <si>
    <t>Peter Farrelly</t>
  </si>
  <si>
    <t>Homayhun Baba</t>
  </si>
  <si>
    <t>Marc Forster</t>
  </si>
  <si>
    <t>Andrew Mccarthy - Michael York</t>
  </si>
  <si>
    <t>Bryan Goeres</t>
  </si>
  <si>
    <t>Elijah Wood - Eugene Hutz</t>
  </si>
  <si>
    <t>Liev Schreiber</t>
  </si>
  <si>
    <t>Evan Rachel Wood - James Woods</t>
  </si>
  <si>
    <t>Marcos Siega</t>
  </si>
  <si>
    <t>Andy Garcia - Dustin Hoffman</t>
  </si>
  <si>
    <t>Andy Garcia</t>
  </si>
  <si>
    <t>Kristen Bell - Jhonathan Tucker</t>
  </si>
  <si>
    <t>Jim Sonzero</t>
  </si>
  <si>
    <t>Pedro Cardoso - Miguel Falabella</t>
  </si>
  <si>
    <t>Claudio Torres</t>
  </si>
  <si>
    <t>Jhon Cusak - Diane Lane</t>
  </si>
  <si>
    <t>Gary David Goldberg</t>
  </si>
  <si>
    <t>Sam Elliott - Timothy Hutton</t>
  </si>
  <si>
    <t>Robert Markowitz</t>
  </si>
  <si>
    <t>Danny Aiello - Jeff Daniels</t>
  </si>
  <si>
    <t>John Herzfeld</t>
  </si>
  <si>
    <t>Kevin Spacey Julianne Moore</t>
  </si>
  <si>
    <t>Lasse Hallstrom</t>
  </si>
  <si>
    <t>David Fine - Rebekah Hoyle</t>
  </si>
  <si>
    <t>Daniel Hess</t>
  </si>
  <si>
    <t>Kevin Bacon - Andy Garcia</t>
  </si>
  <si>
    <t>Jieho Lee</t>
  </si>
  <si>
    <t>Robert Downey Jr - Keannu Reeves</t>
  </si>
  <si>
    <t>Richard Linklater</t>
  </si>
  <si>
    <t>Demmi Moore -james Cosmo</t>
  </si>
  <si>
    <t>Graig Rosenberg</t>
  </si>
  <si>
    <t>Alyson Hannigan - Adam Campbell</t>
  </si>
  <si>
    <t>Aaron Seltzer</t>
  </si>
  <si>
    <t>William H Macy - Julia Styles</t>
  </si>
  <si>
    <t>Stuart Gordon</t>
  </si>
  <si>
    <t>Jhon Cusak - Kate Beckinsale</t>
  </si>
  <si>
    <t>Peter Chelsom</t>
  </si>
  <si>
    <t>Josh Harnett - Scarlett Johansson</t>
  </si>
  <si>
    <t>Anthony Lapaglia - Isabella Rosselinni</t>
  </si>
  <si>
    <t>Matt Tauber</t>
  </si>
  <si>
    <t>Sean Penn -jude Law</t>
  </si>
  <si>
    <t>Steven Zailian</t>
  </si>
  <si>
    <t>Mark Wahlberg - Greg Kinnear</t>
  </si>
  <si>
    <t>Ericson Core</t>
  </si>
  <si>
    <t>Gael Garcia Bernal- Brad Pitt</t>
  </si>
  <si>
    <t>Alejandro Gonzalez Iñarritu</t>
  </si>
  <si>
    <t>Channing Tatum - Tyler Gage</t>
  </si>
  <si>
    <t>Anne Fletcher</t>
  </si>
  <si>
    <t>Nick Stahl - Lukas Hass</t>
  </si>
  <si>
    <t>Mark Iiisley</t>
  </si>
  <si>
    <t>Marlon Brando - Harry Andrews</t>
  </si>
  <si>
    <t>Michael Winner</t>
  </si>
  <si>
    <t>Tom Sizemore - Brian Cox</t>
  </si>
  <si>
    <t>Luckye Mckee</t>
  </si>
  <si>
    <t>Kevin Kline - Meryl Streep</t>
  </si>
  <si>
    <t>Alan Pakula</t>
  </si>
  <si>
    <t>Adrian Suar - Valeria Bertucelli</t>
  </si>
  <si>
    <t>Juan Taratuto</t>
  </si>
  <si>
    <t>Lyv Tyler - Scott Speedman</t>
  </si>
  <si>
    <t>Bryan Bertino</t>
  </si>
  <si>
    <t>Robert Downey Jr - Jack Black</t>
  </si>
  <si>
    <t>Ben Stiller</t>
  </si>
  <si>
    <t>Mark Wahlberg -</t>
  </si>
  <si>
    <t>Paul Thomas Anderson</t>
  </si>
  <si>
    <t>Bruce Willis- Tony Collette</t>
  </si>
  <si>
    <t>M Night Shymalan</t>
  </si>
  <si>
    <t>Jack Black - Ana De La Reguera</t>
  </si>
  <si>
    <t>Jared Hess</t>
  </si>
  <si>
    <t>Jack Black -  Danny Glover</t>
  </si>
  <si>
    <t>Michael Gondry</t>
  </si>
  <si>
    <t>Heath Ledger - Christian Bale</t>
  </si>
  <si>
    <t>Tood Haynes</t>
  </si>
  <si>
    <t>Jason Patrick - George Dzundza</t>
  </si>
  <si>
    <t>Kevin Reynolds</t>
  </si>
  <si>
    <t>Emile Hirsch - Heath Ledger</t>
  </si>
  <si>
    <t>Catherine Hardwicke</t>
  </si>
  <si>
    <t>Kate Beckhinsale - Sam Rockwell</t>
  </si>
  <si>
    <t>David Gordon Green</t>
  </si>
  <si>
    <t>Don Adams - Barbara Feldon</t>
  </si>
  <si>
    <t>Mel Brooks</t>
  </si>
  <si>
    <t>Jhon Leguizamo</t>
  </si>
  <si>
    <t>Brittany Murphy - Dakota Faning</t>
  </si>
  <si>
    <t>Boaz Yakin</t>
  </si>
  <si>
    <t>Diane Lane - Billy Burke</t>
  </si>
  <si>
    <t>Gregory Hoblit</t>
  </si>
  <si>
    <t>Wynona Ryder - Jeremy Irons</t>
  </si>
  <si>
    <t>Bille August</t>
  </si>
  <si>
    <t>Nicolas Cage - Meryl  Streep</t>
  </si>
  <si>
    <t>Spike Jonze</t>
  </si>
  <si>
    <t>Billy Bob Thornton - Heath Ledger</t>
  </si>
  <si>
    <t>Christopher Nolan</t>
  </si>
  <si>
    <t>Mathieu Amalric - Emmanuelle Seigner</t>
  </si>
  <si>
    <t>Julian Schnabel</t>
  </si>
  <si>
    <t>Rob Lowe - Marnie Mcphail</t>
  </si>
  <si>
    <t>Ernie Barbarash</t>
  </si>
  <si>
    <t>Sterling Moos - Ayrton Senna</t>
  </si>
  <si>
    <t>Jackie Stewart</t>
  </si>
  <si>
    <t>Julia Roberts - Drew Barrymore</t>
  </si>
  <si>
    <t>George Clooney</t>
  </si>
  <si>
    <t>Richard Gere - Terrence Howard</t>
  </si>
  <si>
    <t>Richard Shepard</t>
  </si>
  <si>
    <t>Nick Stahl - Arnold Schwarzenegeer</t>
  </si>
  <si>
    <t>Jonathan Mostow</t>
  </si>
  <si>
    <t>Joseph Fiennes - Diane Kruger</t>
  </si>
  <si>
    <t>Heath Ledger - Mel Gibson</t>
  </si>
  <si>
    <t>Roland Emmerich</t>
  </si>
  <si>
    <t>Nicolas Cage - Joaquin Phoenix</t>
  </si>
  <si>
    <t>Joel Schumager</t>
  </si>
  <si>
    <t>Daniel Day Lewis - Paul Dano</t>
  </si>
  <si>
    <t>Tom Sizemore - Edward James Olmos</t>
  </si>
  <si>
    <t>Michael D Olmos</t>
  </si>
  <si>
    <t>Monica Belluci - Catherine Deneuve</t>
  </si>
  <si>
    <t>Guillaume Nicloux</t>
  </si>
  <si>
    <t>Reese Whissterspoon - Meryl Streep</t>
  </si>
  <si>
    <t>Gavin Hood</t>
  </si>
  <si>
    <t>Claire Danes -diane Keaton</t>
  </si>
  <si>
    <t>Thomas Bezucha</t>
  </si>
  <si>
    <t>Morgan Freeman - Greag Kinnear</t>
  </si>
  <si>
    <t>Robert Benton</t>
  </si>
  <si>
    <t>Julie Christie - Olympia Dukakis</t>
  </si>
  <si>
    <t>Sarah Polley</t>
  </si>
  <si>
    <t>Jennifer Anniston - Mark Rufallo</t>
  </si>
  <si>
    <t>Rob Reiner</t>
  </si>
  <si>
    <t>Javier Bardem - Natalie Portman</t>
  </si>
  <si>
    <t>Milos Forman</t>
  </si>
  <si>
    <t>Naomi Watts - Tim Roth</t>
  </si>
  <si>
    <t>Michael Haneke</t>
  </si>
  <si>
    <t>Heath Ledger - Julia Styles</t>
  </si>
  <si>
    <t>Gil Junger</t>
  </si>
  <si>
    <t>Gary Oldman - Isabella Rosellini</t>
  </si>
  <si>
    <t>Bernard Rose</t>
  </si>
  <si>
    <t>Jud Law - Juliette Binoche</t>
  </si>
  <si>
    <t>Anthony Minghella</t>
  </si>
  <si>
    <t>Aidan Quinn - Iain Glen</t>
  </si>
  <si>
    <t>Aisling Walsh</t>
  </si>
  <si>
    <t>Javier Bardem - Sean Penn</t>
  </si>
  <si>
    <t>Thora Birch - Brad Renfro</t>
  </si>
  <si>
    <t>Terry Zwigoff</t>
  </si>
  <si>
    <t>Xenia Rappoport - Massimo De Rita</t>
  </si>
  <si>
    <t>Giuseppe Tornatore</t>
  </si>
  <si>
    <t>John Cusack - Alessandro Nivola</t>
  </si>
  <si>
    <t>James C Strouse</t>
  </si>
  <si>
    <t>Jhonny Deep - Aidan Quinn</t>
  </si>
  <si>
    <t>Jeremiah S Chechik</t>
  </si>
  <si>
    <t>David Arquette - Michael Ealy</t>
  </si>
  <si>
    <t>Ernest Dickerson</t>
  </si>
  <si>
    <t>Laura Linney - - Philip Seymour Hoffman</t>
  </si>
  <si>
    <t>Tamara Jenkins</t>
  </si>
  <si>
    <t>Robert Carlyle - Amanda Walker</t>
  </si>
  <si>
    <t>Juan Carlos Fresnadillo</t>
  </si>
  <si>
    <t>Brad Renfro - Nick Stahl</t>
  </si>
  <si>
    <t>Larry Clark</t>
  </si>
  <si>
    <t>Reese Whissterspoon - Josh Lucas</t>
  </si>
  <si>
    <t>Andy Tennat</t>
  </si>
  <si>
    <t>Rick Schroeder - Paulina Galvez</t>
  </si>
  <si>
    <t>Christian Slater - Anthonny Hopkins</t>
  </si>
  <si>
    <t>Anthonny Hopkins</t>
  </si>
  <si>
    <t>Leelee Sobieski - Tricia Helfer</t>
  </si>
  <si>
    <t>Robert Cuffley</t>
  </si>
  <si>
    <t>Susan Sarandon - Ralph Fiennes</t>
  </si>
  <si>
    <t>Bob Balaban</t>
  </si>
  <si>
    <t>Antonio Banderas - Meg Ryan</t>
  </si>
  <si>
    <t>George Gallo</t>
  </si>
  <si>
    <t>Robert Downey Jr - Anton Yelchin</t>
  </si>
  <si>
    <t>Jon Poll</t>
  </si>
  <si>
    <t>Andres Gertrudix - Belen Rueda</t>
  </si>
  <si>
    <t>Juan Antonio Bayona</t>
  </si>
  <si>
    <t>Nick Stahl - Charlize Teron</t>
  </si>
  <si>
    <t>Bill Maher</t>
  </si>
  <si>
    <t>Gwyneth Paltrow - Joseph Fiennes</t>
  </si>
  <si>
    <t>John Madden</t>
  </si>
  <si>
    <t>Claiudia Font - Ferran Terraza</t>
  </si>
  <si>
    <t>Paco Plaza</t>
  </si>
  <si>
    <t>Lindsay Lohan - Matt Dillon</t>
  </si>
  <si>
    <t>Angela Robinson</t>
  </si>
  <si>
    <t>Sarah Michelle Gellar - Sam Shepard</t>
  </si>
  <si>
    <t>Asif Kapadia</t>
  </si>
  <si>
    <t>Heath Ledger - Orlando Bloom</t>
  </si>
  <si>
    <t>Gregor Jordan</t>
  </si>
  <si>
    <t>Heath Ledger - Mat Damon</t>
  </si>
  <si>
    <t>Terry Gilliam</t>
  </si>
  <si>
    <t>Jessica Lange - Kathy Bates</t>
  </si>
  <si>
    <t>Christopher N Rowley</t>
  </si>
  <si>
    <t>William Hurt - Marc Donato</t>
  </si>
  <si>
    <t>Lea Pool</t>
  </si>
  <si>
    <t>Gael Garcia Bernal - Angel Andrade</t>
  </si>
  <si>
    <t>Pedro Almodovar</t>
  </si>
  <si>
    <t>Darhyl Hannah - Joaquin De Almeida</t>
  </si>
  <si>
    <t>Luna</t>
  </si>
  <si>
    <t>Eric Bana - Franka Potente</t>
  </si>
  <si>
    <t>Richard Roxburgh</t>
  </si>
  <si>
    <t>Gael Garcia Bernal - Rimini</t>
  </si>
  <si>
    <t>Hector Babenco</t>
  </si>
  <si>
    <t>Kevin Kline - Paulina Gaitan</t>
  </si>
  <si>
    <t>Marco Kreuzpainter</t>
  </si>
  <si>
    <t>Reese Whisterspoon - Kieffer Shutterland</t>
  </si>
  <si>
    <t>Matthew Bright</t>
  </si>
  <si>
    <t>Gary Busey - Buba Smith</t>
  </si>
  <si>
    <t>Fred Williamson</t>
  </si>
  <si>
    <t>Ann Miller - Naomi Watts</t>
  </si>
  <si>
    <t>David Lynch</t>
  </si>
  <si>
    <t>Joshua Jackson - James Kyson Lee</t>
  </si>
  <si>
    <t>Masayuki Ochiai</t>
  </si>
  <si>
    <t>Leonardo Di Caprio - Kate Winslet</t>
  </si>
  <si>
    <t>Sam Mendez</t>
  </si>
  <si>
    <t>Will Smith - Thandie Newton</t>
  </si>
  <si>
    <t>Gabriele Muccino</t>
  </si>
  <si>
    <t>Robert De Niro -jeremy Irons</t>
  </si>
  <si>
    <t>Roland Joffe</t>
  </si>
  <si>
    <t>Marlon Brando - Evaristo Marquez</t>
  </si>
  <si>
    <t>Gillo Pontecorvo</t>
  </si>
  <si>
    <t>Orlando Bloom - Jeremy Irons</t>
  </si>
  <si>
    <t>Ridley Scoot</t>
  </si>
  <si>
    <t>Presley Chweneyagae - Terry Pheto</t>
  </si>
  <si>
    <t>Tom Savini - Josh Brolin</t>
  </si>
  <si>
    <t>Robert Rodriguez</t>
  </si>
  <si>
    <t>Viggo Mortensen - Naomi Watts</t>
  </si>
  <si>
    <t>David Cronenberg</t>
  </si>
  <si>
    <t>Amanda Peet - Dermot Mulroney</t>
  </si>
  <si>
    <t>Ed Stone</t>
  </si>
  <si>
    <t>Brendan Fraser - Scott Glenn</t>
  </si>
  <si>
    <t>Eric Eason</t>
  </si>
  <si>
    <t>Kate Becckinsale - Luke Wilson</t>
  </si>
  <si>
    <t>Nimrod Antal</t>
  </si>
  <si>
    <t>Shia La Beouf - David Morse</t>
  </si>
  <si>
    <t>D J Caruso</t>
  </si>
  <si>
    <t>Dustin Hoffman - Robert Redford</t>
  </si>
  <si>
    <t>George Clonney - Jhon Malkovich</t>
  </si>
  <si>
    <t>Joel Cohen</t>
  </si>
  <si>
    <t>Paul Walker - Sam Shepard</t>
  </si>
  <si>
    <t>Frank Marshall</t>
  </si>
  <si>
    <t>Lee Seung Yeon - Jae Hee</t>
  </si>
  <si>
    <t>Kim Ki Duk</t>
  </si>
  <si>
    <t>Steve Martin -claire Danes - Jacson Schwartzman</t>
  </si>
  <si>
    <t>Anand Tucker</t>
  </si>
  <si>
    <t>Paul Giamatti -  Bryce Dallas Howard</t>
  </si>
  <si>
    <t>M. Night Shyamalan</t>
  </si>
  <si>
    <t>Jude Law - Julia Roberts</t>
  </si>
  <si>
    <t>Mike Nichols</t>
  </si>
  <si>
    <t>Debra Messing - Dermot Murloney</t>
  </si>
  <si>
    <t>Clare Kilner</t>
  </si>
  <si>
    <t>Brad Renfro - Betthy Buckle</t>
  </si>
  <si>
    <t>J S Cardone</t>
  </si>
  <si>
    <t>Danny Huston - Chris Cooper</t>
  </si>
  <si>
    <t>John Sayles</t>
  </si>
  <si>
    <t>Brendan Fraser - Mickael Keaton</t>
  </si>
  <si>
    <t>Michael Caleo</t>
  </si>
  <si>
    <t>Jennifer Love Hewitt - Jimi Mistry</t>
  </si>
  <si>
    <t>Jhon Hay</t>
  </si>
  <si>
    <t>Ashton Kutcher - Amy Smart</t>
  </si>
  <si>
    <t>Eric Bress</t>
  </si>
  <si>
    <t>Jhon Travolta - Samuel Jackson</t>
  </si>
  <si>
    <t>Sting</t>
  </si>
  <si>
    <t>Mel Gibson - Julia Roberts</t>
  </si>
  <si>
    <t>Richard Donner</t>
  </si>
  <si>
    <t>Jim Caviezel - Rhona Mitra</t>
  </si>
  <si>
    <t>Robert Harmon</t>
  </si>
  <si>
    <t>Gleb Puskepalis - Igor Csernyevics</t>
  </si>
  <si>
    <t>Boris Klebnikov</t>
  </si>
  <si>
    <t>Anette Benning - Jeremy Irons</t>
  </si>
  <si>
    <t>Istvan Szabo</t>
  </si>
  <si>
    <t>Juliette Binoche - Jhonny Deep</t>
  </si>
  <si>
    <t>Elijah Wood - John Hurt</t>
  </si>
  <si>
    <t>Alex De La Iglesia</t>
  </si>
  <si>
    <t>Mary Kate Olsen - Ashley Olsen</t>
  </si>
  <si>
    <t>Graig Shapiro</t>
  </si>
  <si>
    <t>Kurt Russel - Dakota Faning</t>
  </si>
  <si>
    <t>John Gatins</t>
  </si>
  <si>
    <t>Edward Furlong - Francis Capra</t>
  </si>
  <si>
    <t>Eric Delabarre</t>
  </si>
  <si>
    <t>Robert Downey Jr - Alan Arkin</t>
  </si>
  <si>
    <t>Won Kar Wai</t>
  </si>
  <si>
    <t>Ricardo Darin - Guillermo Francella</t>
  </si>
  <si>
    <t>Juan Jose Campanella</t>
  </si>
  <si>
    <t>Colm Meaney - Bernard Hill</t>
  </si>
  <si>
    <t>Jhon Irvin</t>
  </si>
  <si>
    <t>Mark Whalberg - Terrence Howard</t>
  </si>
  <si>
    <t>John Singleton</t>
  </si>
  <si>
    <t>John Lasseter</t>
  </si>
  <si>
    <t>Ewan Mcgregor - Albert Finney</t>
  </si>
  <si>
    <t>Tim Burton</t>
  </si>
  <si>
    <t>Marisa Tomei - Regina Hall</t>
  </si>
  <si>
    <t>Ariel Vromen</t>
  </si>
  <si>
    <t>Robin Williams - Tonni Collete</t>
  </si>
  <si>
    <t>Patrick Stettner</t>
  </si>
  <si>
    <t>Ryan Philipe - Wesley Snipe</t>
  </si>
  <si>
    <t>Tony Giglio</t>
  </si>
  <si>
    <t>Julian Moore - David Duchovny</t>
  </si>
  <si>
    <t>Bart Freundlich0191</t>
  </si>
  <si>
    <t>Ryan Philipe - Paul Walker</t>
  </si>
  <si>
    <t>Clint Eastwood</t>
  </si>
  <si>
    <t>Steven Strain - Sebastian Stan</t>
  </si>
  <si>
    <t>Renny Harlin</t>
  </si>
  <si>
    <t>Carlos Mennen - Duardo Duahlde</t>
  </si>
  <si>
    <t>Mariano Cohn</t>
  </si>
  <si>
    <t>James Wood - Cuba Goding Jr</t>
  </si>
  <si>
    <t>Andy Cheng</t>
  </si>
  <si>
    <t>Rese Whisterspoon - Alessandro Nivola</t>
  </si>
  <si>
    <t>Mike Barker</t>
  </si>
  <si>
    <t>Robert Downey Jr - Val Kilmer</t>
  </si>
  <si>
    <t>Shane Black</t>
  </si>
  <si>
    <t>Wesley Snipes - Mario Van Peebles</t>
  </si>
  <si>
    <t>Mariop Van Peebles</t>
  </si>
  <si>
    <t>Joaquin Phoenix - Adrien Brody</t>
  </si>
  <si>
    <t>M.night Shymalan</t>
  </si>
  <si>
    <t>Gael Garcia Bernal - Ana Claudia Talancon</t>
  </si>
  <si>
    <t>Carlos Carrera</t>
  </si>
  <si>
    <t>Meryl Streep - Anne Hathaway</t>
  </si>
  <si>
    <t>David Frankel</t>
  </si>
  <si>
    <t>Patrik Swayze - Michael York</t>
  </si>
  <si>
    <t>Charles Martin Smith</t>
  </si>
  <si>
    <t>James Franco - Jean Reno</t>
  </si>
  <si>
    <t>Tony Bill</t>
  </si>
  <si>
    <t>Jennifer Aniston - Joan Cusak</t>
  </si>
  <si>
    <t>Nicole Holofcener</t>
  </si>
  <si>
    <t>Vin Diesel - Jacquelinne Obradors</t>
  </si>
  <si>
    <t>F Gary Gray</t>
  </si>
  <si>
    <t>Ananda Everingham - Achita Sikamana</t>
  </si>
  <si>
    <t>Banjon Pisanthanakun</t>
  </si>
  <si>
    <t>Tim Robins - Drek Luke</t>
  </si>
  <si>
    <t>Philipp Noyce</t>
  </si>
  <si>
    <t>Lindsay Lohan - Chris Pine</t>
  </si>
  <si>
    <t>Donald Petrie</t>
  </si>
  <si>
    <t>Tobin Bell - Dina Meyer</t>
  </si>
  <si>
    <t>Darren Lyn Bousman</t>
  </si>
  <si>
    <t>Sarah Michelle Gellar - Jenifer Beals</t>
  </si>
  <si>
    <t>Takashi Shimizu</t>
  </si>
  <si>
    <t>Joaquin Phoenix - Russel Crowe</t>
  </si>
  <si>
    <t>Collin Farrell- Angelina Jolie</t>
  </si>
  <si>
    <t>Oliver Stone</t>
  </si>
  <si>
    <t>Ben Afleck - Adrien Brody</t>
  </si>
  <si>
    <t>Allen Coulter</t>
  </si>
  <si>
    <t>Nicolas Cage - Lelee Sobiesky</t>
  </si>
  <si>
    <t>Neil Labute</t>
  </si>
  <si>
    <t>Harriet Andersson - Liv Ullman</t>
  </si>
  <si>
    <t>Ingmar Bergman</t>
  </si>
  <si>
    <t>Sara Adler - Nade Dieu</t>
  </si>
  <si>
    <t>Jean Luc Godard</t>
  </si>
  <si>
    <t>Charlize Teron - Christina Ricci</t>
  </si>
  <si>
    <t>Patty Jenkins</t>
  </si>
  <si>
    <t>Francois Letterier - Maurice Beerblok</t>
  </si>
  <si>
    <t>Robert Bresson</t>
  </si>
  <si>
    <t>Robert Downey Jr - Nicole Kidman</t>
  </si>
  <si>
    <t>Steven Shainberg</t>
  </si>
  <si>
    <t>Miki Manoijlovick - Lazar Ristovski</t>
  </si>
  <si>
    <t>Emir Kusturica</t>
  </si>
  <si>
    <t>James Wood - Alec Baldwin</t>
  </si>
  <si>
    <t>Hironobu Sakaguchi</t>
  </si>
  <si>
    <t>Mark Rufallo - Gael Garcia Bernal</t>
  </si>
  <si>
    <t>Fernando Meirelles</t>
  </si>
  <si>
    <t>Ben Stiller - Michele Monahan</t>
  </si>
  <si>
    <t>Peter Farelly</t>
  </si>
  <si>
    <t>Sean Penn -james Franco</t>
  </si>
  <si>
    <t>Gus Van Sant</t>
  </si>
  <si>
    <t>Malcolm Mcdowell - Michael Bates</t>
  </si>
  <si>
    <t>Stanley Kubrick</t>
  </si>
  <si>
    <t>Ana Claudia Talancon - Colin Hanks</t>
  </si>
  <si>
    <t>Eric Nicholas</t>
  </si>
  <si>
    <t>Christian Bale - Jhon Malkovich</t>
  </si>
  <si>
    <t>Steven Spielberg</t>
  </si>
  <si>
    <t>Leonardo Di Caprio Jhonny Deep</t>
  </si>
  <si>
    <t>Leonardo Di Caprio - Cate Blanchett</t>
  </si>
  <si>
    <t>Alfred Abel Theodor Loos</t>
  </si>
  <si>
    <t>Fritz Lang</t>
  </si>
  <si>
    <t>Julian Moore - Belen Rueda</t>
  </si>
  <si>
    <t>Tom Kalin</t>
  </si>
  <si>
    <t>Klaus Kinski - Eva Mattles</t>
  </si>
  <si>
    <t>Werner Herzog</t>
  </si>
  <si>
    <t>Viggo Mortensen - Ed Harris</t>
  </si>
  <si>
    <t>David  Cronerberg</t>
  </si>
  <si>
    <t>Anna Karina - Sady Rebbot</t>
  </si>
  <si>
    <t>James Spader - Holly Hunter</t>
  </si>
  <si>
    <t>Jean Pierre Leaud - Albert Remy</t>
  </si>
  <si>
    <t>Francois Truffaut</t>
  </si>
  <si>
    <t>Alexander Kaidanovsky - Nikolai Grinko</t>
  </si>
  <si>
    <t>Andrei Tarskovski</t>
  </si>
  <si>
    <t>Jhon Hawkes - Miranda July</t>
  </si>
  <si>
    <t>Miranda July</t>
  </si>
  <si>
    <t>Gabe Nevins - Dan Liu</t>
  </si>
  <si>
    <t>Nick Stahl - Clancy Brown</t>
  </si>
  <si>
    <t>Daniel Knauf</t>
  </si>
  <si>
    <t>Maggie Cheung - Nick Nolte</t>
  </si>
  <si>
    <t>Olivier Assayas</t>
  </si>
  <si>
    <t>Joaquin Phoenix - Gwyneth Paltrow</t>
  </si>
  <si>
    <t>James Gray</t>
  </si>
  <si>
    <t>Evan Rachel Wood - Uma Thurman</t>
  </si>
  <si>
    <t>Varim Pedelman</t>
  </si>
  <si>
    <t>Greg Timmermans - Marijke Pinoy</t>
  </si>
  <si>
    <t>Nic Balthazar</t>
  </si>
  <si>
    <t>Humphrey  Bogart - Ingrid Bergman</t>
  </si>
  <si>
    <t>Michael Curtiz</t>
  </si>
  <si>
    <t>Vivien Leigh - Clark Gable</t>
  </si>
  <si>
    <t>Victor Fleming</t>
  </si>
  <si>
    <t>Ricardo Darin -julieta Diaz</t>
  </si>
  <si>
    <t>Ricardo Darin</t>
  </si>
  <si>
    <t>Al Pacino - Michelle Pfeiffer</t>
  </si>
  <si>
    <t>Beng Kinsley - Jenifer Conelly</t>
  </si>
  <si>
    <t>Dakota Faning - Queen Latifah</t>
  </si>
  <si>
    <t>Gina Prince Bythewood</t>
  </si>
  <si>
    <t>Bruno Ganz - Alexandra Maria Lara</t>
  </si>
  <si>
    <t>Oliver Hirschbiegel</t>
  </si>
  <si>
    <t>Nicole Kidman - Daniel Graig</t>
  </si>
  <si>
    <t>Brad Pitt - Cate Blanchett</t>
  </si>
  <si>
    <t>Helen Mirren - Julie Walters</t>
  </si>
  <si>
    <t>Nigel Cole</t>
  </si>
  <si>
    <t>Nick Stahl - Erika Christensen</t>
  </si>
  <si>
    <t>Andrew Jenkins</t>
  </si>
  <si>
    <t>Adrien Brody - Daniel Caltagirone</t>
  </si>
  <si>
    <t>Roman Polanski</t>
  </si>
  <si>
    <t>Edward Norton - Brad Pitt</t>
  </si>
  <si>
    <t>Mickey Rourke - Kim Bassinger</t>
  </si>
  <si>
    <t>Adrian Lyne</t>
  </si>
  <si>
    <t>Kevin Bacon - Jordan Garret</t>
  </si>
  <si>
    <t>James Wang</t>
  </si>
  <si>
    <t>Nicolas Cage - Jared Leto</t>
  </si>
  <si>
    <t>Andrew Niccol</t>
  </si>
  <si>
    <t>Seoung Yeon Lee - Hee Jae</t>
  </si>
  <si>
    <t>German Palacios - Lito Cruz</t>
  </si>
  <si>
    <t>Sergio Renan</t>
  </si>
  <si>
    <t>Denis Quaid - Sharon Stone</t>
  </si>
  <si>
    <t>Mike Figgis</t>
  </si>
  <si>
    <t>Kevin Kline - Kristin Scott Thomas</t>
  </si>
  <si>
    <t>Irwin Winkler</t>
  </si>
  <si>
    <t>Jenifer Conelly - Ariel Gade</t>
  </si>
  <si>
    <t>Walter Salles</t>
  </si>
  <si>
    <t>Christian Slater - Graig Sheffer</t>
  </si>
  <si>
    <t>Keith Samples</t>
  </si>
  <si>
    <t>Kevin Bacon - Gary Oldman</t>
  </si>
  <si>
    <t>Marc Rocco</t>
  </si>
  <si>
    <t>Pamela Hart - Sean Gullete</t>
  </si>
  <si>
    <t>Matt Dillon - Kate Beckinsale</t>
  </si>
  <si>
    <t>Rod Lurie</t>
  </si>
  <si>
    <t>Javier Bardem - Francesca Neri</t>
  </si>
  <si>
    <t>Gerorge Scott - Jean Marsh</t>
  </si>
  <si>
    <t>Peter Medak</t>
  </si>
  <si>
    <t>Benicio Del Toro - David Duchovny</t>
  </si>
  <si>
    <t>Susanne Bier</t>
  </si>
  <si>
    <t>Benicio Del Toro -demian Bichir</t>
  </si>
  <si>
    <t>Steven Soderbergh</t>
  </si>
  <si>
    <t>Assa Butherfield - Vera Farmiga</t>
  </si>
  <si>
    <t>Mark Herman</t>
  </si>
  <si>
    <t>Adrien Brody - Brad Renfro</t>
  </si>
  <si>
    <t>John Mayburry</t>
  </si>
  <si>
    <t>Nicolas Cage - Laura Dern</t>
  </si>
  <si>
    <t>Rodrigo Santoro - Leonardo Medeiros</t>
  </si>
  <si>
    <t>Philippe Barcinski</t>
  </si>
  <si>
    <t>Daniel Miranda - Diego Cataño Elizondo</t>
  </si>
  <si>
    <t>Fernando Eimbcke</t>
  </si>
  <si>
    <t>Nicole Kidman - Lauren Bacall</t>
  </si>
  <si>
    <t>Lars Von Triers</t>
  </si>
  <si>
    <t>Willem Dafoe - Lauren Bacall</t>
  </si>
  <si>
    <t>Keanu Reeves - Carrie Ann Moos</t>
  </si>
  <si>
    <t>Andy Wachowski</t>
  </si>
  <si>
    <t>Sancho Gracia - Carmen Maura</t>
  </si>
  <si>
    <t>Carmen Maura- Jesus Bonilla</t>
  </si>
  <si>
    <t>Cyril Cusak - Jhon Hurt</t>
  </si>
  <si>
    <t>Michael Radford</t>
  </si>
  <si>
    <t>Robert Downey Jr - Woddy Harrelson</t>
  </si>
  <si>
    <t>Seema Bisway - Lisa Ray</t>
  </si>
  <si>
    <t>Deepa Mehta</t>
  </si>
  <si>
    <t>Javier Bardem - Laura Elena Harring</t>
  </si>
  <si>
    <t>Mike Newells</t>
  </si>
  <si>
    <t>Cecilia Roth - Jaime Vadell</t>
  </si>
  <si>
    <t>Rodrigo Sepulveda</t>
  </si>
  <si>
    <t>Jared Leto - Lindsay Lohan</t>
  </si>
  <si>
    <t>J P Schaefer</t>
  </si>
  <si>
    <t>John Leguizamo - Rosie Perez</t>
  </si>
  <si>
    <t>Brad Furman</t>
  </si>
  <si>
    <t>Chiara Mastroianni - Catherine Deneuve</t>
  </si>
  <si>
    <t>Marjane Satrapi</t>
  </si>
  <si>
    <t>Marlon Brando - Maria Schneider</t>
  </si>
  <si>
    <t>Bernardo Bertolucci</t>
  </si>
  <si>
    <t>Marlon Brando - Karl Malden</t>
  </si>
  <si>
    <t>Marlon Brando</t>
  </si>
  <si>
    <t>Heather Graham - Jeremy Sisto</t>
  </si>
  <si>
    <t>Alan White</t>
  </si>
  <si>
    <t>Jane March - Tony Leun Ka Fai</t>
  </si>
  <si>
    <t>Jean Jacques Annaud</t>
  </si>
  <si>
    <t>Sharon Stone - Timotty Hutton</t>
  </si>
  <si>
    <t>Ryan Eslinger</t>
  </si>
  <si>
    <t>Charlize Teron - Tomy Lee Jones</t>
  </si>
  <si>
    <t>Paul Haggis</t>
  </si>
  <si>
    <t>Keanu Reeves - Hugh Laurie</t>
  </si>
  <si>
    <t>David Ayer</t>
  </si>
  <si>
    <t>Val Kilmer - Gary Cole</t>
  </si>
  <si>
    <t>Adam Marcus</t>
  </si>
  <si>
    <t>Brad Renfro - Susan Sarandon</t>
  </si>
  <si>
    <t>Christian Slater - William H Macy</t>
  </si>
  <si>
    <t>Frank A Capello</t>
  </si>
  <si>
    <t>Catherine Keener - Hal Holbrook</t>
  </si>
  <si>
    <t>Sean Penn</t>
  </si>
  <si>
    <t>Ryan Philippe - Laurence Fisbhurne</t>
  </si>
  <si>
    <t>John Polson</t>
  </si>
  <si>
    <t>Jhony Deep - John Turturro</t>
  </si>
  <si>
    <t>David Koepp</t>
  </si>
  <si>
    <t>Kristen Stewart - Dylan Mc Dermott</t>
  </si>
  <si>
    <t>Oxide Pang</t>
  </si>
  <si>
    <t>George Clooney - Mark Wahlberg</t>
  </si>
  <si>
    <t>David O Russell</t>
  </si>
  <si>
    <t>Reese Whisterspoon - Octavia Spencer</t>
  </si>
  <si>
    <t>Charles Herman Wurmfeld</t>
  </si>
  <si>
    <t>Jack Black - Adrien Brody</t>
  </si>
  <si>
    <t>Peter Jackson</t>
  </si>
  <si>
    <t>Edward Norton - Paul Giamati</t>
  </si>
  <si>
    <t>Neil Burger</t>
  </si>
  <si>
    <t>Peter Otoole - Vanesa Redgrave</t>
  </si>
  <si>
    <t>Roger Micthell</t>
  </si>
  <si>
    <t>Emilio Estevez - Helen Hunt</t>
  </si>
  <si>
    <t>Emilio Estevez</t>
  </si>
  <si>
    <t>John Cusack - Morgan Freeman</t>
  </si>
  <si>
    <t>Bruce Beresford</t>
  </si>
  <si>
    <t>Gael Garcia Bernal - Goya Toledo</t>
  </si>
  <si>
    <t>Joaquin Phoenix - Mel Gibson</t>
  </si>
  <si>
    <t>Anthony Hopkins - Diane Ladd</t>
  </si>
  <si>
    <t>Roger Donaldson</t>
  </si>
  <si>
    <t>Denis Quaid - William Hurt</t>
  </si>
  <si>
    <t>Peter Travis</t>
  </si>
  <si>
    <t>Nicole Kidman - Jack Black</t>
  </si>
  <si>
    <t>Noah Baumbach</t>
  </si>
  <si>
    <t>Antonio Banderas - Omar Sharif</t>
  </si>
  <si>
    <t>John Mactiernan</t>
  </si>
  <si>
    <t>Keanu Reeves - Gene Hackman</t>
  </si>
  <si>
    <t>Howard Deutch</t>
  </si>
  <si>
    <t>Rodney Harvey - Robby Rosa</t>
  </si>
  <si>
    <t>Boaz Davidson</t>
  </si>
  <si>
    <t>Denis Quaid - Billy Bob Thorthon</t>
  </si>
  <si>
    <t>John Lee Hanckok</t>
  </si>
  <si>
    <t>Blanche Baker - Daniel Manche</t>
  </si>
  <si>
    <t>Gregory Wilson</t>
  </si>
  <si>
    <t>Brendan Fraser - Rachel Weiz</t>
  </si>
  <si>
    <t>Stephen Sommers</t>
  </si>
  <si>
    <t>Corey Feldman - Angus Suttherland</t>
  </si>
  <si>
    <t>P J Pesce</t>
  </si>
  <si>
    <t>James Spader - Maggie Gyllenhaal</t>
  </si>
  <si>
    <t>Leelee Sobieski - Christian Olson</t>
  </si>
  <si>
    <t>Donato Rotunno</t>
  </si>
  <si>
    <t>Andrew Stanton</t>
  </si>
  <si>
    <t>Al Pacino - Leelee Sobieski</t>
  </si>
  <si>
    <t>Jon Avnet</t>
  </si>
  <si>
    <t>Terrence Howard - Bernie Mac</t>
  </si>
  <si>
    <t>Sunu Gonera</t>
  </si>
  <si>
    <t>Mark Walbherg - John Leguizamo</t>
  </si>
  <si>
    <t>Kevin Spacey - Gabriel Bryne</t>
  </si>
  <si>
    <t>Bryan Singers</t>
  </si>
  <si>
    <t>Jhon Malkovich - Gabryel Bryne</t>
  </si>
  <si>
    <t>Randall Wallace</t>
  </si>
  <si>
    <t>Christina Ricci -samuel Jackson</t>
  </si>
  <si>
    <t>Graig Brewer</t>
  </si>
  <si>
    <t>Mira Sorvino - Donald Suttherland</t>
  </si>
  <si>
    <t>Christian Duguay</t>
  </si>
  <si>
    <t>Jane Asher - Peter Vaughan</t>
  </si>
  <si>
    <t>Franz Oz</t>
  </si>
  <si>
    <t>Brad Renfro - Giovanni Ribisi</t>
  </si>
  <si>
    <t>Robert Moresco</t>
  </si>
  <si>
    <t>Anjelina Jolie - John Malkovich</t>
  </si>
  <si>
    <t>Javier Bardem - Tomy Lee Jones</t>
  </si>
  <si>
    <t>Ethan Coen</t>
  </si>
  <si>
    <t>Ewan Mcgregor - Collin Farell</t>
  </si>
  <si>
    <t>Woddy Allen</t>
  </si>
  <si>
    <t>William Hurt - Sissy Spaceck</t>
  </si>
  <si>
    <t>Jay Rusell</t>
  </si>
  <si>
    <t>Heath Ledger - Sienna Miller</t>
  </si>
  <si>
    <t>Kirsten Dunst - Judy Davis</t>
  </si>
  <si>
    <t>Sofia Coppola</t>
  </si>
  <si>
    <t>Eric Bana - Geffrey Rush</t>
  </si>
  <si>
    <t>Dakota Faning - Glenn Close</t>
  </si>
  <si>
    <t>Rodrigo Garcia</t>
  </si>
  <si>
    <t>Morgan Freeman - Casey Affleck</t>
  </si>
  <si>
    <t>Ben Affleck</t>
  </si>
  <si>
    <t>Rob Lowe - Frances Conroy</t>
  </si>
  <si>
    <t>Peter Levin</t>
  </si>
  <si>
    <t>Val Kilmer - Vincent Gallo</t>
  </si>
  <si>
    <t>Luna Maria Lidon</t>
  </si>
  <si>
    <t>Michael Douglas - Evan Rachel Wood</t>
  </si>
  <si>
    <t>Mike Cahill</t>
  </si>
  <si>
    <t>Jack Nicholson - Morgan Freeman</t>
  </si>
  <si>
    <t>Keira Knightley - James Mcavoy</t>
  </si>
  <si>
    <t>Joe Wright</t>
  </si>
  <si>
    <t>Robert De Niro - Dustin Hoffman</t>
  </si>
  <si>
    <t>Christian Bale - Jenifer Jason Leigh</t>
  </si>
  <si>
    <t>Brad Anderson</t>
  </si>
  <si>
    <t>Timothy Hutton - Lucia Jimenez</t>
  </si>
  <si>
    <t>Daniel Monzon</t>
  </si>
  <si>
    <t>Kevin Bacon - Marcia Gay Harden</t>
  </si>
  <si>
    <t>Alison Eastwood</t>
  </si>
  <si>
    <t>David Duchovny - Gillian Anderson</t>
  </si>
  <si>
    <t>Chris Carter</t>
  </si>
  <si>
    <t>Brad Renfro - Ian Mckellen</t>
  </si>
  <si>
    <t>Meryl Streep - Claire Danes</t>
  </si>
  <si>
    <t>Lajos Kolltai</t>
  </si>
  <si>
    <t>Jack Lemmon - Sissy Spacek</t>
  </si>
  <si>
    <t>Costa Gavras</t>
  </si>
  <si>
    <t>Josh Harnett - Ron Insana</t>
  </si>
  <si>
    <t>Austin Chick</t>
  </si>
  <si>
    <t>Leelee Sobieski - Kris Krisstoferson</t>
  </si>
  <si>
    <t>James Ivory</t>
  </si>
  <si>
    <t>Gerard Depardieu - Daniel Auteuil</t>
  </si>
  <si>
    <t>Olivier Marchal</t>
  </si>
  <si>
    <t>Heath Ledger - Paul Bettanhy</t>
  </si>
  <si>
    <t>Brian Helgeland</t>
  </si>
  <si>
    <t>Joaquin Phoenix - Eva Mendes</t>
  </si>
  <si>
    <t>Oliver Platt - Arliss Howard</t>
  </si>
  <si>
    <t>John Mackenzie</t>
  </si>
  <si>
    <t>Jean Reno - Gerard Depardieu</t>
  </si>
  <si>
    <t>Francis Veber</t>
  </si>
  <si>
    <t>Josh Harnett - Samuel Jackson</t>
  </si>
  <si>
    <t>Al Pacino - Robert De Niro</t>
  </si>
  <si>
    <t>Dustin Hoffman - Susan George</t>
  </si>
  <si>
    <t>Sam Peckinpah</t>
  </si>
  <si>
    <t>Edward Furlong - Tim Roth</t>
  </si>
  <si>
    <t>Denzel Washington - Jim Caviezel</t>
  </si>
  <si>
    <t>Tony Scott</t>
  </si>
  <si>
    <t>Joaquin Phoenix - Mark Rufallo</t>
  </si>
  <si>
    <t>Terry George</t>
  </si>
  <si>
    <t>Kieffer Sutterland - Amy Smart</t>
  </si>
  <si>
    <t>Alexandre Aja</t>
  </si>
  <si>
    <t>Marlon Brando - Robert De Niro</t>
  </si>
  <si>
    <t>Frank Oz</t>
  </si>
  <si>
    <t>Penelope Cruz - Pietro De Silva</t>
  </si>
  <si>
    <t>Sergio Castellitto</t>
  </si>
  <si>
    <t>Joaquin Phoenix - Reese Whisterspoon</t>
  </si>
  <si>
    <t>James Mangold</t>
  </si>
  <si>
    <t>Reese Whisterspoon - Mark Rufallo</t>
  </si>
  <si>
    <t>Mark Waters</t>
  </si>
  <si>
    <t>Philip Seymur Hoffman - Ben Stiller</t>
  </si>
  <si>
    <t>Jhon Hamburg</t>
  </si>
  <si>
    <t>Al Pacino - Keanu Reeves</t>
  </si>
  <si>
    <t>Taylor Hackford</t>
  </si>
  <si>
    <t>Orson Welles -</t>
  </si>
  <si>
    <t>Orson Welles</t>
  </si>
  <si>
    <t>Lindsay Lohan - Julia Ormaond</t>
  </si>
  <si>
    <t>Chris Siverston</t>
  </si>
  <si>
    <t>Heath Ledger - Abbie Cornish</t>
  </si>
  <si>
    <t>Neil Armfield</t>
  </si>
  <si>
    <t>Heath Ledger - Kate Hudson</t>
  </si>
  <si>
    <t>Shekhar Kapur</t>
  </si>
  <si>
    <t>River Phoenix - Keanu Reeves</t>
  </si>
  <si>
    <t>Al Pacino - Kitty Winn</t>
  </si>
  <si>
    <t>Jerry Schatzberg</t>
  </si>
  <si>
    <t>River Phoenix - Uma Thurman</t>
  </si>
  <si>
    <t>Anne Wolf - Elisabeth Shue</t>
  </si>
  <si>
    <t>Isaac Webb</t>
  </si>
  <si>
    <t>David Duchovny - Lili Taylor</t>
  </si>
  <si>
    <t>Vicent Perez</t>
  </si>
  <si>
    <t>Gerard Depardieu - Richard Bauer</t>
  </si>
  <si>
    <t>Brad Mirman</t>
  </si>
  <si>
    <t>Natalie Portman - Eric Bana</t>
  </si>
  <si>
    <t>Justin Chadwick</t>
  </si>
  <si>
    <t>Ian Mckellen - Natasha Richardson</t>
  </si>
  <si>
    <t>David Mackenzie</t>
  </si>
  <si>
    <t>Natalie Portman - Jud Law</t>
  </si>
  <si>
    <t>Catriona Maccoll - Lou Doillon</t>
  </si>
  <si>
    <t>Pascal Laugier</t>
  </si>
  <si>
    <t>Arnold Schwarzenegger - Gabryel Byrne</t>
  </si>
  <si>
    <t>Peter Hyams</t>
  </si>
  <si>
    <t>Jena Malone - Laura Ramsey</t>
  </si>
  <si>
    <t>Carter Smith</t>
  </si>
  <si>
    <t>Susan Sarandon - Gabryel Byrne</t>
  </si>
  <si>
    <t>Paolo Barzman</t>
  </si>
  <si>
    <t>Nick Stahl - Eddie Kaye</t>
  </si>
  <si>
    <t>Max Makowski</t>
  </si>
  <si>
    <t>Joan Plowright - Zoe Tapper</t>
  </si>
  <si>
    <t>Dan Ireland</t>
  </si>
  <si>
    <t>Al Pacino - Meryl Streep</t>
  </si>
  <si>
    <t>Robert Downey Jr - Halle Berry</t>
  </si>
  <si>
    <t>Mathieu Kassovitz</t>
  </si>
  <si>
    <t>Russel Crowe - Jeniffer Conelly</t>
  </si>
  <si>
    <t>Ron Howard</t>
  </si>
  <si>
    <t>Robert De Niro - Dakota Fanning</t>
  </si>
  <si>
    <t>Catherine Keener - Ari Graynor</t>
  </si>
  <si>
    <t>Tommy Ohaver</t>
  </si>
  <si>
    <t>Patrik Swayze - Ben Silverstone</t>
  </si>
  <si>
    <t>Joshua Sinclair</t>
  </si>
  <si>
    <t>Jean Reno - Arly Jover</t>
  </si>
  <si>
    <t>Chris Nahon</t>
  </si>
  <si>
    <t>Britanhy Murphy - Mickey Rourke</t>
  </si>
  <si>
    <t>Jonas Akerlun</t>
  </si>
  <si>
    <t>Adam Sandler - Kevin James</t>
  </si>
  <si>
    <t>Dennis Dugan</t>
  </si>
  <si>
    <t>Sissi Spacek - Donald Sutherland</t>
  </si>
  <si>
    <t>Courtney Solomon</t>
  </si>
  <si>
    <t>Sandra Bulock - Toby Jones</t>
  </si>
  <si>
    <t>Douglas Mcgrath</t>
  </si>
  <si>
    <t>Jack Black - Jason Reed</t>
  </si>
  <si>
    <t>Liam Lynch</t>
  </si>
  <si>
    <t>Jessica Biel - Eric Balfour</t>
  </si>
  <si>
    <t>Marcus Nispel</t>
  </si>
  <si>
    <t>Jenifer Conelly - Kate Winslet</t>
  </si>
  <si>
    <t>Todd Field</t>
  </si>
  <si>
    <t>Ben Stiller - Owen Wilson</t>
  </si>
  <si>
    <t>Shawn Levy</t>
  </si>
  <si>
    <t>Leonardo Di Caprio - Jenifer Conelly</t>
  </si>
  <si>
    <t>Edward Zwick</t>
  </si>
  <si>
    <t>Mickey Rourke - Ewan Mcgregor</t>
  </si>
  <si>
    <t>Geoffrey Sax</t>
  </si>
  <si>
    <t>David Duchovny - Julianne Moore</t>
  </si>
  <si>
    <t>Bart Freundlich</t>
  </si>
  <si>
    <t>Sylvester Stallone - Burt Young</t>
  </si>
  <si>
    <t>Silverster Stallone</t>
  </si>
  <si>
    <t>Tim Robins - Sarah Polley</t>
  </si>
  <si>
    <t>Isabel Coixet</t>
  </si>
  <si>
    <t>Jason Statham - Amy Smart</t>
  </si>
  <si>
    <t>Brian Taylor</t>
  </si>
  <si>
    <t>Michelle Pfeiffer - Paul Rudd</t>
  </si>
  <si>
    <t>Amy Heckerling</t>
  </si>
  <si>
    <t>Meg Ryan - Adam Brody</t>
  </si>
  <si>
    <t>Jonathan Kasdan</t>
  </si>
  <si>
    <t>Rick Schroeder - James B Harris</t>
  </si>
  <si>
    <t>Russell Mulcahy</t>
  </si>
  <si>
    <t>Julia Styles - Forest Withaker</t>
  </si>
  <si>
    <t>Baltasar Komakur</t>
  </si>
  <si>
    <t>Damian Delgado - Elpidia Carrillo</t>
  </si>
  <si>
    <t>Salvador Carrasco</t>
  </si>
  <si>
    <t>Robert Carlyle - Richard Doyle</t>
  </si>
  <si>
    <t>Tony Mitchell</t>
  </si>
  <si>
    <t>Gary Oldman - Aitana Sanchez Gijon</t>
  </si>
  <si>
    <t>Koldo Serrra</t>
  </si>
  <si>
    <t>Gerard Depardieu - Ines Sastre</t>
  </si>
  <si>
    <t>Pitof</t>
  </si>
  <si>
    <t>Adam Sandler - Kate Beckinsale</t>
  </si>
  <si>
    <t>Frank Coraci</t>
  </si>
  <si>
    <t>Anthony Hopkins - Ryan Gosling</t>
  </si>
  <si>
    <t>Javier Bardem . Belen Rueda</t>
  </si>
  <si>
    <t>Alejandro Amenabar</t>
  </si>
  <si>
    <t>Jack Black - Joan Cusack</t>
  </si>
  <si>
    <t>Ryan Gosling - James Gardner</t>
  </si>
  <si>
    <t>Nick Cassavettes</t>
  </si>
  <si>
    <t>Chaterine Zeta Jones - Aaron Eckhart</t>
  </si>
  <si>
    <t>Scott Hicks</t>
  </si>
  <si>
    <t>Gerard Depardieu - Cecile De France</t>
  </si>
  <si>
    <t>Xavier Giannoli</t>
  </si>
  <si>
    <t>Andie Mcdowell - Olivia Williams</t>
  </si>
  <si>
    <t>Gillies Mackinnon</t>
  </si>
  <si>
    <t>Meryl Streep - Robert Redford</t>
  </si>
  <si>
    <t>Robert Redford</t>
  </si>
  <si>
    <t>Guy Pearce - Piper Perabo</t>
  </si>
  <si>
    <t>Mark Fergus</t>
  </si>
  <si>
    <t>Christian Bale - Steve Zahn</t>
  </si>
  <si>
    <t>Denzel Washington - Russel Crowe</t>
  </si>
  <si>
    <t>Daniel Fugardi - Jack Carlisle</t>
  </si>
  <si>
    <t>David Decoteau</t>
  </si>
  <si>
    <t>Pierce Brosnan . - Maria Bello</t>
  </si>
  <si>
    <t>Kristen Scott Thomas  - Joseph Fiennes</t>
  </si>
  <si>
    <t>Regis Wargnier</t>
  </si>
  <si>
    <t>Ricardo Darin - Valeria Bertuccelli</t>
  </si>
  <si>
    <t>Lucia Puenzo</t>
  </si>
  <si>
    <t>Malcolm Mcdowell - Danielle  Harris</t>
  </si>
  <si>
    <t>Rob Zombie</t>
  </si>
  <si>
    <t>Russel Crowe - Christian Bale</t>
  </si>
  <si>
    <t>Angelina Jolie - Dan Futterman</t>
  </si>
  <si>
    <t>Michael Winterbottom</t>
  </si>
  <si>
    <t>Anne Hathaway - James Mcavoy</t>
  </si>
  <si>
    <t>Julian Jarrold</t>
  </si>
  <si>
    <t>Maribel Verdu - Daniel Freire</t>
  </si>
  <si>
    <t>Jorge Algora</t>
  </si>
  <si>
    <t>Lauren German - Roger Bart</t>
  </si>
  <si>
    <t>Eli Roth</t>
  </si>
  <si>
    <t>Kurt Rusell - Sidney Tamiia Poitier</t>
  </si>
  <si>
    <t>Christina Ricci - Jason Biggs</t>
  </si>
  <si>
    <t>Bruce Willis - Sharon Stone</t>
  </si>
  <si>
    <t>Halle Berry - Bruce Willis</t>
  </si>
  <si>
    <t>James Foley</t>
  </si>
  <si>
    <t>Marlon Brando - Al Pacino</t>
  </si>
  <si>
    <t>Francis Ford Coppolla</t>
  </si>
  <si>
    <t>Al Pacino - Andy Garcia</t>
  </si>
  <si>
    <t>Jessica Alba - Lena Olin</t>
  </si>
  <si>
    <t>Joby Harold</t>
  </si>
  <si>
    <t>Dustin Hoffman - Jon Voight</t>
  </si>
  <si>
    <t>John Schlesinger</t>
  </si>
  <si>
    <t>Dustin Hoffman - Anne Bancroft</t>
  </si>
  <si>
    <t>Al Pacino - Jack Warden -</t>
  </si>
  <si>
    <t>Norman Jewison</t>
  </si>
  <si>
    <t>Al Pacino - John Cazale</t>
  </si>
  <si>
    <t>Sidney Lumet</t>
  </si>
  <si>
    <t>Robert De Niro - Harvey Keitel</t>
  </si>
  <si>
    <t>Elia Kazan</t>
  </si>
  <si>
    <t>Dustin Hoffman - Jesica Lange</t>
  </si>
  <si>
    <t>Sidney Pollack</t>
  </si>
  <si>
    <t>Jhonny Deep - Martin Landau</t>
  </si>
  <si>
    <t>Omar Sharif - Julie Christie</t>
  </si>
  <si>
    <t>Davis Lean</t>
  </si>
  <si>
    <t>Al Pacino - Gene Hackman</t>
  </si>
  <si>
    <t>Marlon Brando - Martin Sheen</t>
  </si>
  <si>
    <t>River Phoenix - Corey Feldman</t>
  </si>
  <si>
    <t>Al Pacino - Jeremy Iros</t>
  </si>
  <si>
    <t>James Dean - Julie Harris</t>
  </si>
  <si>
    <t>James Dean - Elizabeth Taylor</t>
  </si>
  <si>
    <t>George Stevens</t>
  </si>
  <si>
    <t>Al Pacino - Chris Odonell</t>
  </si>
  <si>
    <t>Martin Brest</t>
  </si>
  <si>
    <t>Marlon Brando - Vivien Leigh</t>
  </si>
  <si>
    <t>James Dean - Natalie Wood</t>
  </si>
  <si>
    <t>Nicholas Ray</t>
  </si>
  <si>
    <t>River Phoenix - Jud Hirsch</t>
  </si>
  <si>
    <t>River Phoenix - Sean Connery</t>
  </si>
  <si>
    <t>Robert De Niro - Chazz Palminteri</t>
  </si>
  <si>
    <t>Robert De Niro</t>
  </si>
  <si>
    <t>Dudley Moore - Liza Minelli</t>
  </si>
  <si>
    <t>Steve Gordon</t>
  </si>
  <si>
    <t>Anthony Quinn - Peter Otoole</t>
  </si>
  <si>
    <t>Marylin Monroe - Jack Lemmon</t>
  </si>
  <si>
    <t>Billie Wilder</t>
  </si>
  <si>
    <t>Liamm Neeson - Ben Kingsley</t>
  </si>
  <si>
    <t>Jessica Lucas - Michael Stahl</t>
  </si>
  <si>
    <t>Matt Reeves</t>
  </si>
  <si>
    <t>Hillary Swank - Gerard Butler</t>
  </si>
  <si>
    <t>Antonio Banderas - Martin Sheen</t>
  </si>
  <si>
    <t>Gregory Nava</t>
  </si>
  <si>
    <t>Laura Dern - Jeremy Irons</t>
  </si>
  <si>
    <t>Christina Ricci - James Mcavoy</t>
  </si>
  <si>
    <t>Mark Palansky</t>
  </si>
  <si>
    <t>Heath Ledger - Christina Macca</t>
  </si>
  <si>
    <t>Denis Hooper - Michael Madsen</t>
  </si>
  <si>
    <t>Glen Sthepens</t>
  </si>
  <si>
    <t>Nicole Kidman - Michael Keaton</t>
  </si>
  <si>
    <t>Bruce Joel Rubin</t>
  </si>
  <si>
    <t>Lindsay Lohan - Megan Fox</t>
  </si>
  <si>
    <t>Sara Sugarman</t>
  </si>
  <si>
    <t>Jacqueline Bisset - Martin Landau</t>
  </si>
  <si>
    <t>Kevin Connor</t>
  </si>
  <si>
    <t>Robert De Niro - Michelle Pfeiffer</t>
  </si>
  <si>
    <t>Matthew Vaughn</t>
  </si>
  <si>
    <t>Elijah Wood - Ally Sheedy</t>
  </si>
  <si>
    <t>Bryan Gunnar Cole</t>
  </si>
  <si>
    <t>Dennis Hopper - Susie Amy</t>
  </si>
  <si>
    <t>Steven R Monroe</t>
  </si>
  <si>
    <t>Al Pacino - Cameron Diaz</t>
  </si>
  <si>
    <t>Hetah Ledger - Jake Gyllenhaal</t>
  </si>
  <si>
    <t>Ang Lee</t>
  </si>
  <si>
    <t>Tom Sizemore - Gina Philips</t>
  </si>
  <si>
    <t>Rubi Zack</t>
  </si>
  <si>
    <t>Brad Renfro - Jena Malone</t>
  </si>
  <si>
    <t>Jordan Brady</t>
  </si>
  <si>
    <t>Joaquin Phoenix - Geoffrey Rush</t>
  </si>
  <si>
    <t>Philip Kaufman</t>
  </si>
  <si>
    <t>Philip Seymur Hoffman - Ethan Hawke</t>
  </si>
  <si>
    <t>John Cusack - Joan Cusack</t>
  </si>
  <si>
    <t>Menno Meyjes</t>
  </si>
  <si>
    <t>Gabriel Byrne - Susan Sarandon</t>
  </si>
  <si>
    <t>Gilliam Armstrong</t>
  </si>
  <si>
    <t>Jhon Leguizamo - Cynthia Nixon</t>
  </si>
  <si>
    <t>David Ross</t>
  </si>
  <si>
    <t>Denis Quaid - Sarah Jessica Parker</t>
  </si>
  <si>
    <t>Noam Murro</t>
  </si>
  <si>
    <t>Ryan Gosling - Patricia Clarkson</t>
  </si>
  <si>
    <t>Craig Gillespie</t>
  </si>
  <si>
    <t>Kim Eul Boon- Yoo Seung Ho</t>
  </si>
  <si>
    <t>Lee Jeon Hyang</t>
  </si>
  <si>
    <t>Martin Sheen - Rutger Hauer</t>
  </si>
  <si>
    <t>David Drury</t>
  </si>
  <si>
    <t>Jason Statham - Leelee Sobieski</t>
  </si>
  <si>
    <t>Uwe Boll</t>
  </si>
  <si>
    <t>Jackie Chang - Kathy Bates</t>
  </si>
  <si>
    <t>Marisa Tomei - John Cusack</t>
  </si>
  <si>
    <t>Joshua Seftel</t>
  </si>
  <si>
    <t>Ryan Philippe - Rob Brown</t>
  </si>
  <si>
    <t>Kimberly Peirce</t>
  </si>
  <si>
    <t>Matthew Perry - Julia Anderson</t>
  </si>
  <si>
    <t>Harris Goldberg</t>
  </si>
  <si>
    <t>Glen Close - Maggie Gyllenhaal</t>
  </si>
  <si>
    <t>Eduardo Verastegui - Manny Perez</t>
  </si>
  <si>
    <t>Alejandro Monteverde</t>
  </si>
  <si>
    <t>Natalie Portman - Stephen Rea</t>
  </si>
  <si>
    <t>James Mcteigue</t>
  </si>
  <si>
    <t>Tara Reid- Ashton Kuchter</t>
  </si>
  <si>
    <t>David Zucker</t>
  </si>
  <si>
    <t>Catherine Zeta Jones - Guy Pearce</t>
  </si>
  <si>
    <t>Owen Wilson Troy Gentile</t>
  </si>
  <si>
    <t>Steven Brill</t>
  </si>
  <si>
    <t>Juliette Binoche - Jhon Turturro</t>
  </si>
  <si>
    <t>Santiago Amigorena</t>
  </si>
  <si>
    <t>Clea Duvall - Williem Dafoe</t>
  </si>
  <si>
    <t>Henry Miller</t>
  </si>
  <si>
    <t>Colin Farrell - Ralph Fiennes</t>
  </si>
  <si>
    <t>Martin Mcdonagh</t>
  </si>
  <si>
    <t>Rick Scroeder - Peter Fonda</t>
  </si>
  <si>
    <t>T J Scoot</t>
  </si>
  <si>
    <t>Samuel Jackson - Ed Harris</t>
  </si>
  <si>
    <t>Laurence Fishbourne - Cole Hauser</t>
  </si>
  <si>
    <t>Nolan Lebovitz</t>
  </si>
  <si>
    <t>Susan Sarandon - Christina Ricci</t>
  </si>
  <si>
    <t>Michael Cangello - Scoot Davis</t>
  </si>
  <si>
    <t>Michael Coonce</t>
  </si>
  <si>
    <t>Isabelle Hupoert - Olivier Gourmet</t>
  </si>
  <si>
    <t>Ursula Meier</t>
  </si>
  <si>
    <t>Gary Oldman - Carla Cugino</t>
  </si>
  <si>
    <t>David S Goyer</t>
  </si>
  <si>
    <t>Leelee Sobieski - Steve Zahn</t>
  </si>
  <si>
    <t>Brian King</t>
  </si>
  <si>
    <t>Nick Stahl - Vera Farmiga</t>
  </si>
  <si>
    <t>Carlos Brooks</t>
  </si>
  <si>
    <t>Kate Winslet - Ralph Fiennes</t>
  </si>
  <si>
    <t>Stephen Daldry</t>
  </si>
  <si>
    <t>Adrien Brody - Jeffrey Wright</t>
  </si>
  <si>
    <t>Darnell Martin</t>
  </si>
  <si>
    <t>Leelee Sobieski - Steve Zhan</t>
  </si>
  <si>
    <t>John Dahl</t>
  </si>
  <si>
    <t>Marlon Brando - Glenn Ford</t>
  </si>
  <si>
    <t>Daniel Mann</t>
  </si>
  <si>
    <t>Al Pacino - Winona Ryder</t>
  </si>
  <si>
    <t>Al Pacino</t>
  </si>
  <si>
    <t>Al Pacino -</t>
  </si>
  <si>
    <t>Leonardo Di Caprio - Claire Danes</t>
  </si>
  <si>
    <t>Baz Lurhmann</t>
  </si>
  <si>
    <t>Tom Cruise - Ed Harris</t>
  </si>
  <si>
    <t>Sydney Pollack</t>
  </si>
  <si>
    <t>Robin Williams - Bruno Kirbi</t>
  </si>
  <si>
    <t>Peter Otoole - Joan Chen</t>
  </si>
  <si>
    <t>Michele Pfeiffer - Sean Penn</t>
  </si>
  <si>
    <t>Jessie Nelson</t>
  </si>
  <si>
    <t>Robert Downey Jr - Chazz Palminteri</t>
  </si>
  <si>
    <t>Dito Montiel</t>
  </si>
  <si>
    <t>Dakota Fanning - Chris Evans</t>
  </si>
  <si>
    <t>Paul Mcguigan</t>
  </si>
  <si>
    <t>Bill Pulman - Julia Ormand</t>
  </si>
  <si>
    <t>Jennifer Lynch</t>
  </si>
  <si>
    <t>Alex Frost - Eric Deulen</t>
  </si>
  <si>
    <t>Jhonny Deep</t>
  </si>
  <si>
    <t>Alex Gibney</t>
  </si>
  <si>
    <t>Brooke Burns - Rick Ravanello</t>
  </si>
  <si>
    <t>Jhon Terlesky</t>
  </si>
  <si>
    <t>Sdney Pollack</t>
  </si>
  <si>
    <t>Cate Blanchett - Billy Bob Thorton</t>
  </si>
  <si>
    <t>Owen Wilson - Vince Vaughn</t>
  </si>
  <si>
    <t>David Dobkin</t>
  </si>
  <si>
    <t>Demi Moore - Michael Caine</t>
  </si>
  <si>
    <t>Patrick Dempsey - Michelle Monahan</t>
  </si>
  <si>
    <t>Paul Weiland</t>
  </si>
  <si>
    <t>Diane Lane - Mickey Rourke</t>
  </si>
  <si>
    <t>Corey Feldman - Sean Astin</t>
  </si>
  <si>
    <t>Leonardo Di Caprio - Rusell Crowe</t>
  </si>
  <si>
    <t>Jhonny Deep - Vicent Gallo</t>
  </si>
  <si>
    <t>River Phoenix - Ethan Hawke</t>
  </si>
  <si>
    <t>Joe Dante</t>
  </si>
  <si>
    <t>Nick Stahl - Maria Tomei</t>
  </si>
  <si>
    <t>Julie Depardieu - Nina Kervel Bey</t>
  </si>
  <si>
    <t>Julie Gavras</t>
  </si>
  <si>
    <t>Keanu Reeves - Charlize Teron</t>
  </si>
  <si>
    <t>Pat Oconnor</t>
  </si>
  <si>
    <t>Romain Duris - Audrey Tautou</t>
  </si>
  <si>
    <t>Cedric Klapisch</t>
  </si>
  <si>
    <t>Edward Norton - Tim Roth</t>
  </si>
  <si>
    <t>Louis Leterrier</t>
  </si>
  <si>
    <t>Naomi Watts - James Marshall</t>
  </si>
  <si>
    <t>Dick Maas</t>
  </si>
  <si>
    <t>Adam Sandler - Jhon Turturro</t>
  </si>
  <si>
    <t>Ryan Reynolds - Tara Reid</t>
  </si>
  <si>
    <t>Walt Becker</t>
  </si>
  <si>
    <t>Vin Diesel - Michelle Yeoh</t>
  </si>
  <si>
    <t>Delroy Lindo - Idris Elba</t>
  </si>
  <si>
    <t>Preston A Whitmore</t>
  </si>
  <si>
    <t>Penelope Cruz - Javier Bardem</t>
  </si>
  <si>
    <t>Robert De Niro - Sean Penn</t>
  </si>
  <si>
    <t>Paul Walker - Linda Cardellini</t>
  </si>
  <si>
    <t>John Glenn</t>
  </si>
  <si>
    <t>Clint Eastwood - Drama Walker</t>
  </si>
  <si>
    <t>Laurence Olivier - Merle Overon</t>
  </si>
  <si>
    <t>William Wyler</t>
  </si>
  <si>
    <t>Al Pacino - Collin Farrel</t>
  </si>
  <si>
    <t>Edward Furlong - Rachel Bella</t>
  </si>
  <si>
    <t>Randall K Rubin</t>
  </si>
  <si>
    <t>Gene Wilder - Marty Feldman</t>
  </si>
  <si>
    <t>Robert De Niro - Robin Williams</t>
  </si>
  <si>
    <t>Penny Marshall</t>
  </si>
  <si>
    <t>Lale Yavas - Gedeon Buekhard</t>
  </si>
  <si>
    <t>Dana Vavrova</t>
  </si>
  <si>
    <t>Mickey Rourke - Don Jhonsonn</t>
  </si>
  <si>
    <t>Simon Wincer</t>
  </si>
  <si>
    <t>Vince Vaughn - Paul Giamatti</t>
  </si>
  <si>
    <t>Mark Whalberg - Mila Kunis</t>
  </si>
  <si>
    <t>Jhon Moore</t>
  </si>
  <si>
    <t>Meryl Streep - Pierce Brosnan</t>
  </si>
  <si>
    <t>Phyllida Lloyd</t>
  </si>
  <si>
    <t>William Hurt - Rita Wilson</t>
  </si>
  <si>
    <t>Chad Lowe</t>
  </si>
  <si>
    <t>Matt Dillon - Brendan Fraser</t>
  </si>
  <si>
    <t>Jhon Cusack - Jack Black</t>
  </si>
  <si>
    <t>Stephen Frears</t>
  </si>
  <si>
    <t>Kieffer Sutherland - Samanta Morton</t>
  </si>
  <si>
    <t>Vicent Ward</t>
  </si>
  <si>
    <t>Tea Leoni - Greeg Kinear</t>
  </si>
  <si>
    <t>Kevin Costner - Whitney Houston</t>
  </si>
  <si>
    <t>Mick Jackson</t>
  </si>
  <si>
    <t>Robert Downey Jr - Terrence Howard</t>
  </si>
  <si>
    <t>Jon Favreau</t>
  </si>
  <si>
    <t>Al Pacino - Sean Penn</t>
  </si>
  <si>
    <t>Christopher Plummer - Ron Eldard</t>
  </si>
  <si>
    <t>Joe Otting</t>
  </si>
  <si>
    <t>Nick Nolte - Amy Smart</t>
  </si>
  <si>
    <t>Victor Salva</t>
  </si>
  <si>
    <t>Will Smith - Rosario Dawson</t>
  </si>
  <si>
    <t>Grant - Nieporte</t>
  </si>
  <si>
    <t>Willem Dafoe - Julia Roberts</t>
  </si>
  <si>
    <t>Dennis Lee</t>
  </si>
  <si>
    <t>Laurence Olivier - John Gielgud</t>
  </si>
  <si>
    <t>Laurence Olivier</t>
  </si>
  <si>
    <t>Meg Ryan - Eva Mendes</t>
  </si>
  <si>
    <t>Diane English</t>
  </si>
  <si>
    <t>Susan Sarandon - Sean Penn</t>
  </si>
  <si>
    <t>Tim Robbins</t>
  </si>
  <si>
    <t>Mickey Rourke - Marisa Tomei</t>
  </si>
  <si>
    <t>Frances Mcdorman - William H Macy</t>
  </si>
  <si>
    <t>Mel Gibson - Glenn  Close</t>
  </si>
  <si>
    <t>Franco Zeffirelli</t>
  </si>
  <si>
    <t>Roberto Benigni - Marisa Paredes</t>
  </si>
  <si>
    <t>Roberto Benigni</t>
  </si>
  <si>
    <t>Marion Cotillard - Pascal Greggory</t>
  </si>
  <si>
    <t>Olivier Dahan</t>
  </si>
  <si>
    <t>Kevin Costner - Gary Oldman</t>
  </si>
  <si>
    <t>Zbiqniew Cybulski - Ewa Krzyzanowska</t>
  </si>
  <si>
    <t>Andrzej Wajda</t>
  </si>
  <si>
    <t>Mark Ruffalo - Ethan Hawke</t>
  </si>
  <si>
    <t>Brian Goodman</t>
  </si>
  <si>
    <t>Antonio Banderas - Morgan Freeman</t>
  </si>
  <si>
    <t>Mimi Leder</t>
  </si>
  <si>
    <t>Richard Gere - Edward Norton</t>
  </si>
  <si>
    <t>Julianne Moore - Gary Sinise</t>
  </si>
  <si>
    <t>Joseph Ruben</t>
  </si>
  <si>
    <t>Edward Norton - Colin Farrell</t>
  </si>
  <si>
    <t>Gavin Ocoonor</t>
  </si>
  <si>
    <t>Pilip Seymur Hoffman - Meryl Streep</t>
  </si>
  <si>
    <t>John Patrick Shanley</t>
  </si>
  <si>
    <t>Dev Patel - Frida Pinto</t>
  </si>
  <si>
    <t>Danny Boyle</t>
  </si>
  <si>
    <t>Andy Garcia - Samuel Jackson</t>
  </si>
  <si>
    <t>Cristina Banegas - Daniel Fanego</t>
  </si>
  <si>
    <t>Diego Rafecas</t>
  </si>
  <si>
    <t>Audrey Hepburn - George Peppard</t>
  </si>
  <si>
    <t>Blake Edwards</t>
  </si>
  <si>
    <t>Nick Stahl - Katie Holmes</t>
  </si>
  <si>
    <t>David Nutter</t>
  </si>
  <si>
    <t>Al Pacino - Marthe Keller</t>
  </si>
  <si>
    <t>Al Pacino - Mary Elisabhet Mastrantonio</t>
  </si>
  <si>
    <t>Nick Stahl - Summer Phoenix</t>
  </si>
  <si>
    <t>Sthephen Kay</t>
  </si>
  <si>
    <t>Marlon Brando - Susan Sarandon</t>
  </si>
  <si>
    <t>Euzhan Palcy</t>
  </si>
  <si>
    <t>Andy Garcia - Tery Polo</t>
  </si>
  <si>
    <t>Tom Mcloughlin</t>
  </si>
  <si>
    <t>Brittnay Murphy - Thora Birch</t>
  </si>
  <si>
    <t>Sean Mcconville</t>
  </si>
  <si>
    <t>Diane Lane - Richard Gere</t>
  </si>
  <si>
    <t>George C Wolfe</t>
  </si>
  <si>
    <t>Marlon Brando - Jhon Gielgud</t>
  </si>
  <si>
    <t>Joseph L Mankiewicz</t>
  </si>
  <si>
    <t>Jim Caviezel - Gregg Kinear</t>
  </si>
  <si>
    <t>Simon Brand</t>
  </si>
  <si>
    <t>Oh Young Soo - Kim Jhon Ho</t>
  </si>
  <si>
    <t>Tom Berenger - Wade Dominguez</t>
  </si>
  <si>
    <t>Randal Kleiser</t>
  </si>
  <si>
    <t>Jim Caviezel - Jake Lloyd</t>
  </si>
  <si>
    <t>William Brinley</t>
  </si>
  <si>
    <t>Vincent Gallo</t>
  </si>
  <si>
    <t>Marlon Brando - John Saxon</t>
  </si>
  <si>
    <t>Sidney J Furie</t>
  </si>
  <si>
    <t>Nick Stahl - Kevin Bacon</t>
  </si>
  <si>
    <t>Richard Loncraine</t>
  </si>
  <si>
    <t>Al Pacino - Ellen Barkin</t>
  </si>
  <si>
    <t>Harold Becker</t>
  </si>
  <si>
    <t>Marlon Brando - Val Kilmer</t>
  </si>
  <si>
    <t>John Frankhenheimer</t>
  </si>
  <si>
    <t>Marlon Brando - Yul Brynner</t>
  </si>
  <si>
    <t>Bernhard Wicki</t>
  </si>
  <si>
    <t>Brad Renfro - Matt Dillon</t>
  </si>
  <si>
    <t>Scot Kalvert</t>
  </si>
  <si>
    <t>Jhonny Deep - Christian Bale</t>
  </si>
  <si>
    <t>Michael Mann</t>
  </si>
  <si>
    <t>Colin Firth - Cathernine Keener</t>
  </si>
  <si>
    <t>Cameron Diaz - Abigail Breslin</t>
  </si>
  <si>
    <t>Mark Ruffalo - Adrien Brody</t>
  </si>
  <si>
    <t>Rian Jhonson</t>
  </si>
  <si>
    <t>Al Pacino - Donald Shutterland</t>
  </si>
  <si>
    <t>Hugh Hudson</t>
  </si>
  <si>
    <t>Juan Minujin - Mimi Ardu</t>
  </si>
  <si>
    <t>Anahi Berneri</t>
  </si>
  <si>
    <t>Marcelo Mazzarello - Gaston Pauls</t>
  </si>
  <si>
    <t>Sebastian Borensztein</t>
  </si>
  <si>
    <t>Mickey Rourke - Matt Dillon</t>
  </si>
  <si>
    <t>Red West - Chad Keith</t>
  </si>
  <si>
    <t>Ramin Bahrani</t>
  </si>
  <si>
    <t>Shaw Ku - Lobsang Jipa</t>
  </si>
  <si>
    <t>Pan Nalin</t>
  </si>
  <si>
    <t>Penelope Cruz - Jose Luis Gomez</t>
  </si>
  <si>
    <t>Christian Bale - Samantha Mathis</t>
  </si>
  <si>
    <t>Mary Horron</t>
  </si>
  <si>
    <t>Dakota Fanning - David Morse</t>
  </si>
  <si>
    <t>Dborah Kampmeier</t>
  </si>
  <si>
    <t>Martina Guzman - Elli Medeiros</t>
  </si>
  <si>
    <t>Pablo Trapero</t>
  </si>
  <si>
    <t>Al Pacino - Tony Roberts</t>
  </si>
  <si>
    <t>Sydney Lumet</t>
  </si>
  <si>
    <t>Robert Downey Jr - Jamie Foxx</t>
  </si>
  <si>
    <t>Romain Duris - Jhon Malkovich</t>
  </si>
  <si>
    <t>Gilles Bourdos</t>
  </si>
  <si>
    <t>Charlize Teron - Kim Basinger</t>
  </si>
  <si>
    <t>Guillermo Arriaga</t>
  </si>
  <si>
    <t>Robert De Niro - Jonathan Pryce</t>
  </si>
  <si>
    <t>Brad Renfro - Mickey Rourke</t>
  </si>
  <si>
    <t>Pepe Soriano - Adriana Aizenberg</t>
  </si>
  <si>
    <t>Rodrigo Furth</t>
  </si>
  <si>
    <t>Lelia Goldoni - Hugh Hurd</t>
  </si>
  <si>
    <t>Jhon Cassavetes</t>
  </si>
  <si>
    <t>Robert De Niro - Jodie Foster</t>
  </si>
  <si>
    <t>Robert De Niro Joe Pesci</t>
  </si>
  <si>
    <t>Robert De Niro - Mickey Rourke</t>
  </si>
  <si>
    <t>Alan Parker</t>
  </si>
  <si>
    <t>Joaquin Phoenix - Liv Tyler</t>
  </si>
  <si>
    <t>Azura Skyf - Joshua Leonard</t>
  </si>
  <si>
    <t>Nathan Baesel</t>
  </si>
  <si>
    <t>Marlon Brando - Jhonny Deep</t>
  </si>
  <si>
    <t>Jeremy Leven</t>
  </si>
  <si>
    <t>Monica Vitti - Richard Harris</t>
  </si>
  <si>
    <t>Michelangelo Antonini</t>
  </si>
  <si>
    <t>Michelle Rodruiguez - Sigorney Weaver</t>
  </si>
  <si>
    <t>Norma Aleandro -  Luis Luque</t>
  </si>
  <si>
    <t>Marcos Carnevale</t>
  </si>
  <si>
    <t>Susan Sarandon - Mark Walbergh</t>
  </si>
  <si>
    <t>Robert Downey Jr - Jud Law</t>
  </si>
  <si>
    <t>Guy Ritchie</t>
  </si>
  <si>
    <t>Pablo Echarri - Ana Celentano</t>
  </si>
  <si>
    <t>Marcelo Piñeyro</t>
  </si>
  <si>
    <t>Meryl Streep - Alec Baldwin</t>
  </si>
  <si>
    <t>Natalie Portman - Jake Gyllenhaal</t>
  </si>
  <si>
    <t>Jim Sheridan</t>
  </si>
  <si>
    <t>Lee Unkrich</t>
  </si>
  <si>
    <t>Tony Leondis</t>
  </si>
  <si>
    <t>Marlon Brando - Teresa Wright</t>
  </si>
  <si>
    <t>Fred Zinnemann</t>
  </si>
  <si>
    <t>Marlon Brando - Montgomery Clift</t>
  </si>
  <si>
    <t>Edward Dmytryck</t>
  </si>
  <si>
    <t>Marlon Brando - George  Scott</t>
  </si>
  <si>
    <t>Jhon G Avildsen</t>
  </si>
  <si>
    <t>Al Pacino - Dustin Hoffman</t>
  </si>
  <si>
    <t>Warren Beaty</t>
  </si>
  <si>
    <t>El amante</t>
  </si>
  <si>
    <t>Id_Mov</t>
  </si>
  <si>
    <t>Id_Obra</t>
  </si>
  <si>
    <t>Nombre_Obra</t>
  </si>
  <si>
    <t>Tipo_Documento</t>
  </si>
  <si>
    <t>Num_Docto</t>
  </si>
  <si>
    <t>Fecha_Docto</t>
  </si>
  <si>
    <t>RUT</t>
  </si>
  <si>
    <t>Nombre_Prov</t>
  </si>
  <si>
    <t>Detalle_Gasto</t>
  </si>
  <si>
    <t>Neto</t>
  </si>
  <si>
    <t>Iva</t>
  </si>
  <si>
    <t>Total</t>
  </si>
  <si>
    <t>Tipo_Pago</t>
  </si>
  <si>
    <t>conjunto jose manuel</t>
  </si>
  <si>
    <t>FACTURA</t>
  </si>
  <si>
    <t>83.635.699-9</t>
  </si>
  <si>
    <t>LADRILLOS ORIENTE</t>
  </si>
  <si>
    <t>PINO 2X2</t>
  </si>
  <si>
    <t>CHEQUE</t>
  </si>
  <si>
    <t>villa santa leonora</t>
  </si>
  <si>
    <t>88.759.635-4</t>
  </si>
  <si>
    <t>LIBRERÍA CERVANTES</t>
  </si>
  <si>
    <t>LAPICES, ARTICULOS OFICINA</t>
  </si>
  <si>
    <t>puente sewell</t>
  </si>
  <si>
    <t>84.222.444-3</t>
  </si>
  <si>
    <t>FERRETERIA INDUSTRIAL</t>
  </si>
  <si>
    <t>MALLA DE CIERRE</t>
  </si>
  <si>
    <t>BOLETA</t>
  </si>
  <si>
    <t>77.958.654-9</t>
  </si>
  <si>
    <t>FERRETERIA DON JOSE</t>
  </si>
  <si>
    <t>HERRAMIENTAS</t>
  </si>
  <si>
    <t>EFECTIVO</t>
  </si>
  <si>
    <t>villa santa leonor</t>
  </si>
  <si>
    <t>PAPEL FOTOCOPIA</t>
  </si>
  <si>
    <t>LADRILLOS PRINCESA</t>
  </si>
  <si>
    <t>planta de acido sulfurico</t>
  </si>
  <si>
    <t>VALE</t>
  </si>
  <si>
    <t>REGLA T</t>
  </si>
  <si>
    <t>LADRILLOS FISCALES</t>
  </si>
  <si>
    <t>PLANCHAS ZINC ALUM</t>
  </si>
  <si>
    <t>conjunto don esteban</t>
  </si>
  <si>
    <t>pegamento cola fria</t>
  </si>
  <si>
    <t>planta de fundido</t>
  </si>
  <si>
    <t>77.858.963-3</t>
  </si>
  <si>
    <t>MADERAS EL ALAMO</t>
  </si>
  <si>
    <t>papel lija 0</t>
  </si>
  <si>
    <t>sacos de cemento</t>
  </si>
  <si>
    <t>77.532.698-8</t>
  </si>
  <si>
    <t>MADERAS PUERTO AYSEN</t>
  </si>
  <si>
    <t>vigas de roble</t>
  </si>
  <si>
    <t>camino la mina</t>
  </si>
  <si>
    <t>15.635.951-3</t>
  </si>
  <si>
    <t>FERRETERIA MARDONES</t>
  </si>
  <si>
    <t>clavos 4"</t>
  </si>
  <si>
    <t>resmas de papel oficio</t>
  </si>
  <si>
    <t>76.625.357-4</t>
  </si>
  <si>
    <t>MADERAS DON ROQUE</t>
  </si>
  <si>
    <t>vigas de rauli</t>
  </si>
  <si>
    <t>ladrillos fiscales</t>
  </si>
  <si>
    <t>alambre de puas</t>
  </si>
  <si>
    <t>villa santa pilar</t>
  </si>
  <si>
    <t>articulos de oficina</t>
  </si>
  <si>
    <t>Villa los heroes</t>
  </si>
  <si>
    <t>aceite de linaza</t>
  </si>
  <si>
    <t>villa don roque</t>
  </si>
  <si>
    <t>aguarras mineral</t>
  </si>
  <si>
    <t>puertas y ventanas</t>
  </si>
  <si>
    <t>ladrillos princesa</t>
  </si>
  <si>
    <t>ladrillos refractarios</t>
  </si>
  <si>
    <t>barniz marino</t>
  </si>
  <si>
    <t>alamo 2 x 5</t>
  </si>
  <si>
    <t>88.757.969-K</t>
  </si>
  <si>
    <t>BARRACA SAN JOSE</t>
  </si>
  <si>
    <t>pino impregnado</t>
  </si>
  <si>
    <t>pintura oleo opaco</t>
  </si>
  <si>
    <t>estacion de transferencia</t>
  </si>
  <si>
    <t>rieles metalicos</t>
  </si>
  <si>
    <t>balasto para linea ferrea</t>
  </si>
  <si>
    <t>trabajos de fotocopiado</t>
  </si>
  <si>
    <t>pintura anticorrosiva</t>
  </si>
  <si>
    <t>cascos para obreros</t>
  </si>
  <si>
    <t>aserrin</t>
  </si>
  <si>
    <t>ladrillo molido</t>
  </si>
  <si>
    <t>fierro de 10 mm</t>
  </si>
  <si>
    <t>88.654.123-3</t>
  </si>
  <si>
    <t>MADERAS DON ENRIQUE</t>
  </si>
  <si>
    <t>paneles de terciado 8 mm</t>
  </si>
  <si>
    <t>terciado 4 mm</t>
  </si>
  <si>
    <t>lana de vidrio</t>
  </si>
  <si>
    <t>masisa enchapada de 12 mm</t>
  </si>
  <si>
    <t>clavos 3"</t>
  </si>
  <si>
    <t>fotocopias de planos</t>
  </si>
  <si>
    <t>puertas de roble</t>
  </si>
  <si>
    <t>fotocopias</t>
  </si>
  <si>
    <t>planchas volcanita 10 MM</t>
  </si>
  <si>
    <t>clavos 2"</t>
  </si>
  <si>
    <t>Detergente industrial</t>
  </si>
  <si>
    <t>Lápices de cera</t>
  </si>
  <si>
    <t>martillos y roscalatas</t>
  </si>
  <si>
    <t>madera prensada</t>
  </si>
  <si>
    <t>pintura epoxica</t>
  </si>
  <si>
    <t>permanit de 6mm</t>
  </si>
  <si>
    <t>planchas cholguan 3mm</t>
  </si>
  <si>
    <t>fotocopia de planos</t>
  </si>
  <si>
    <t>lapices y plumones</t>
  </si>
  <si>
    <t>malla acma</t>
  </si>
  <si>
    <t>tablones de roble 4x4</t>
  </si>
  <si>
    <t>piso flotante b788</t>
  </si>
  <si>
    <t>plafones de lámparas</t>
  </si>
  <si>
    <t>ladrillos chimenea</t>
  </si>
  <si>
    <t>acido muriatico</t>
  </si>
  <si>
    <t>alambrede puas para cercos</t>
  </si>
  <si>
    <t>pliegos de papel diamante</t>
  </si>
  <si>
    <t>archivadores metalicos</t>
  </si>
  <si>
    <t>rauli dimensionado</t>
  </si>
  <si>
    <t>tambore matalicos de 200 litros</t>
  </si>
  <si>
    <t>marcos de puertas</t>
  </si>
  <si>
    <t>ventanales de aluminio</t>
  </si>
  <si>
    <t>Cascos Astronautas</t>
  </si>
  <si>
    <t>masisa enchapada de 16 mm</t>
  </si>
  <si>
    <t>tarugos y tachuelas</t>
  </si>
  <si>
    <t>tornillos de 6x1</t>
  </si>
  <si>
    <t>ladrillos fiscales grandes</t>
  </si>
  <si>
    <t>Desmontador de Paneles</t>
  </si>
  <si>
    <t>planchas terciado</t>
  </si>
  <si>
    <t>pintura latex blanca</t>
  </si>
  <si>
    <t>bisagras de 4"</t>
  </si>
  <si>
    <t>tarugos plasticos Nº 6</t>
  </si>
  <si>
    <t>puertas masisa de 2mts</t>
  </si>
  <si>
    <t>napoleón corta fierro grande</t>
  </si>
  <si>
    <t>ladrillos fiscales pequeños</t>
  </si>
  <si>
    <t>clavos de 4"</t>
  </si>
  <si>
    <t>desmontadores de pilares</t>
  </si>
  <si>
    <t>Monomando para ducha</t>
  </si>
  <si>
    <t>Destornilladores Punta Paleta</t>
  </si>
  <si>
    <t>Puertas de Roble</t>
  </si>
  <si>
    <t>Puertas de roble</t>
  </si>
  <si>
    <t>Nombres</t>
  </si>
  <si>
    <t>ZAMORANO</t>
  </si>
  <si>
    <t>ORTIZ</t>
  </si>
  <si>
    <t>SERGIO ALBERTO</t>
  </si>
  <si>
    <t>SILVA</t>
  </si>
  <si>
    <t>MERINO</t>
  </si>
  <si>
    <t>NILSA ISABEL</t>
  </si>
  <si>
    <t>DIAZ</t>
  </si>
  <si>
    <t>MONSALVE</t>
  </si>
  <si>
    <t>NOLFA SONIA</t>
  </si>
  <si>
    <t>CARRENO</t>
  </si>
  <si>
    <t>VALDES</t>
  </si>
  <si>
    <t>IRIS HAYDEE</t>
  </si>
  <si>
    <t>CUEVAS</t>
  </si>
  <si>
    <t>BURGOS</t>
  </si>
  <si>
    <t>ADRIANA ELIZABET</t>
  </si>
  <si>
    <t>BRAVO</t>
  </si>
  <si>
    <t>UTRERAS</t>
  </si>
  <si>
    <t>FLORENTINO SEGUNDO</t>
  </si>
  <si>
    <t>PARRADO</t>
  </si>
  <si>
    <t>ROJAS</t>
  </si>
  <si>
    <t>DENIS RAQUEL</t>
  </si>
  <si>
    <t>MARTINEZ</t>
  </si>
  <si>
    <t>ROGERS</t>
  </si>
  <si>
    <t>PATRICIA LILIANA INES</t>
  </si>
  <si>
    <t>PEREIRA</t>
  </si>
  <si>
    <t>VALLEJOS</t>
  </si>
  <si>
    <t>ADOLFO MAXIMILIANO</t>
  </si>
  <si>
    <t>ELIAS</t>
  </si>
  <si>
    <t>FUENTES</t>
  </si>
  <si>
    <t>JOVITA EUFEMIA</t>
  </si>
  <si>
    <t>VERDUGO</t>
  </si>
  <si>
    <t>BOZZO</t>
  </si>
  <si>
    <t>RUTH MIRIAM</t>
  </si>
  <si>
    <t>VARGAS</t>
  </si>
  <si>
    <t>GONZALEZ</t>
  </si>
  <si>
    <t>EULARIZA DEL CARMEN</t>
  </si>
  <si>
    <t>ZUNIGA</t>
  </si>
  <si>
    <t>GAJARDO</t>
  </si>
  <si>
    <t>CELIA ROSA</t>
  </si>
  <si>
    <t>ARROYO</t>
  </si>
  <si>
    <t>ROCO</t>
  </si>
  <si>
    <t>MARIA EUGENIA</t>
  </si>
  <si>
    <t>BELTRAN</t>
  </si>
  <si>
    <t>OGALDE</t>
  </si>
  <si>
    <t>BERTA ELVIRA</t>
  </si>
  <si>
    <t>ESTICA</t>
  </si>
  <si>
    <t>BAEZA</t>
  </si>
  <si>
    <t>MARCOS MANUEL</t>
  </si>
  <si>
    <t>MELLEDA</t>
  </si>
  <si>
    <t>ARANEDA</t>
  </si>
  <si>
    <t>PATRICIA XIMENA</t>
  </si>
  <si>
    <t>Apellido Paterno</t>
  </si>
  <si>
    <t>Apellido Materno</t>
  </si>
  <si>
    <t>Fecha Ingreso</t>
  </si>
  <si>
    <t>Nombre Completo</t>
  </si>
  <si>
    <t>Información</t>
  </si>
  <si>
    <t>Advertencia</t>
  </si>
  <si>
    <t>Detener</t>
  </si>
  <si>
    <t>Peliculas</t>
  </si>
  <si>
    <t>Nombre:</t>
  </si>
  <si>
    <t>Números Enteros entre 5.000.000 y 25.000.000</t>
  </si>
  <si>
    <t>Criterios</t>
  </si>
  <si>
    <t>IdPedido</t>
  </si>
  <si>
    <t>1.-</t>
  </si>
  <si>
    <t>Sumar</t>
  </si>
  <si>
    <t>Total Neto</t>
  </si>
  <si>
    <r>
      <t xml:space="preserve">Total </t>
    </r>
    <r>
      <rPr>
        <b/>
        <sz val="10"/>
        <color indexed="10"/>
        <rFont val="Arial"/>
        <family val="2"/>
      </rPr>
      <t>Neto</t>
    </r>
    <r>
      <rPr>
        <sz val="10"/>
        <rFont val="Arial"/>
        <family val="2"/>
      </rPr>
      <t xml:space="preserve"> Pedido 10277</t>
    </r>
  </si>
  <si>
    <t>FechaPedido</t>
  </si>
  <si>
    <t>&gt;=1/1/1994</t>
  </si>
  <si>
    <t>2.-</t>
  </si>
  <si>
    <t>Promediar</t>
  </si>
  <si>
    <t>Total Bruto</t>
  </si>
  <si>
    <r>
      <t xml:space="preserve">Promedio Ventas año 1994 </t>
    </r>
    <r>
      <rPr>
        <b/>
        <sz val="10"/>
        <color indexed="10"/>
        <rFont val="Arial"/>
        <family val="2"/>
      </rPr>
      <t>(Total Bruto)</t>
    </r>
  </si>
  <si>
    <t>Vendedor</t>
  </si>
  <si>
    <t>Laura Díaz</t>
  </si>
  <si>
    <t>3.-</t>
  </si>
  <si>
    <t>Máximo</t>
  </si>
  <si>
    <r>
      <t>Venta Máxima Laura Díaz</t>
    </r>
    <r>
      <rPr>
        <b/>
        <sz val="10"/>
        <color indexed="10"/>
        <rFont val="Arial"/>
        <family val="2"/>
      </rPr>
      <t xml:space="preserve"> (Total Bruto)</t>
    </r>
  </si>
  <si>
    <t xml:space="preserve"> </t>
  </si>
  <si>
    <t>4.-</t>
  </si>
  <si>
    <t>Mínimo</t>
  </si>
  <si>
    <r>
      <t>Venta Mínima del Pedido 10281</t>
    </r>
    <r>
      <rPr>
        <b/>
        <sz val="10"/>
        <color indexed="10"/>
        <rFont val="Arial"/>
        <family val="2"/>
      </rPr>
      <t xml:space="preserve"> (Total Bruto)</t>
    </r>
  </si>
  <si>
    <t>5.-</t>
  </si>
  <si>
    <t>Extraer</t>
  </si>
  <si>
    <t>NombreProducto</t>
  </si>
  <si>
    <t>Con los datos de esta tabla trabaje las funciones de la hoja siguiente</t>
  </si>
  <si>
    <t>PrecioUnidad</t>
  </si>
  <si>
    <t>Cantidad</t>
  </si>
  <si>
    <t>Descuento</t>
  </si>
  <si>
    <t>Queso Mozzarella Giovanni</t>
  </si>
  <si>
    <t>Sergio Méndez</t>
  </si>
  <si>
    <t>Queso Cabrales</t>
  </si>
  <si>
    <t>Tallarines de Singapur</t>
  </si>
  <si>
    <t>Manzanas secas Manjimup</t>
  </si>
  <si>
    <t>Miguel Soto</t>
  </si>
  <si>
    <t>Cuajada de judías</t>
  </si>
  <si>
    <t>Margarita Andrade</t>
  </si>
  <si>
    <t>Salsa de pimiento picante de Luisiana</t>
  </si>
  <si>
    <t>Crema de almejas estilo Nueva Inglaterra</t>
  </si>
  <si>
    <t>Gloria González</t>
  </si>
  <si>
    <t>Raviolis Angelo</t>
  </si>
  <si>
    <t>Pan de centeno crujiente estilo Gustaf's</t>
  </si>
  <si>
    <t>Mermelada de Sir Rodney's</t>
  </si>
  <si>
    <t>Camembert Pierrot</t>
  </si>
  <si>
    <t>Queso de cabra</t>
  </si>
  <si>
    <t>Regaliz</t>
  </si>
  <si>
    <t>Licor verde Chartreuse</t>
  </si>
  <si>
    <t>Queso gorgonzola Telino</t>
  </si>
  <si>
    <t>Paté chino</t>
  </si>
  <si>
    <t>Queso de soja Longlife</t>
  </si>
  <si>
    <t>Refresco Guaraná Fantástica</t>
  </si>
  <si>
    <t>Raclet de queso Courdavault</t>
  </si>
  <si>
    <t>Ana Prieto</t>
  </si>
  <si>
    <t>Postre de merengue Pavlova</t>
  </si>
  <si>
    <t>Escabeche de arenque</t>
  </si>
  <si>
    <t>Cerveza tibetana Barley</t>
  </si>
  <si>
    <t>Empanada de carne</t>
  </si>
  <si>
    <t>Salsa verde original Frankfurter</t>
  </si>
  <si>
    <t>Chocolate Schoggi</t>
  </si>
  <si>
    <t>Mezcla Gumbo del chef Anton</t>
  </si>
  <si>
    <t>Nancy Durán</t>
  </si>
  <si>
    <t>Queso Mascarpone Fabioli</t>
  </si>
  <si>
    <t>Bollos de Sir Rodney's</t>
  </si>
  <si>
    <t>Salmón ahumado Gravad</t>
  </si>
  <si>
    <t>Tarta de azúcar</t>
  </si>
  <si>
    <t>Cerveza Outback</t>
  </si>
  <si>
    <t>Cerveza negra Steeleye</t>
  </si>
  <si>
    <t>Peras secas orgánicas del tío Bob</t>
  </si>
  <si>
    <t>Gnocchi de la abuela Alicia</t>
  </si>
  <si>
    <t>Arenque blanco del noroeste</t>
  </si>
  <si>
    <t>Cordero Alice Springs</t>
  </si>
  <si>
    <t>Carlos Castro</t>
  </si>
  <si>
    <t>Queso Manchego La Pastora</t>
  </si>
  <si>
    <t>Carne de cangrejo de Boston</t>
  </si>
  <si>
    <t>Licor Cloudberry</t>
  </si>
  <si>
    <t>Salchicha Thüringer</t>
  </si>
  <si>
    <t>Café de Malasia</t>
  </si>
  <si>
    <t>Pez espada</t>
  </si>
  <si>
    <t>Crema de queso Fløtemys</t>
  </si>
  <si>
    <t>Algas Konbu</t>
  </si>
  <si>
    <t>Col fermentada Rössle</t>
  </si>
  <si>
    <t>Caviar rojo</t>
  </si>
  <si>
    <t>Sandwich de vegetales</t>
  </si>
  <si>
    <t>Azúcar negra Malacca</t>
  </si>
  <si>
    <t>Cerveza Klosterbier Rhönbräu</t>
  </si>
  <si>
    <t>Pastas de té de chocolate</t>
  </si>
  <si>
    <t>Salsa de soja baja en sodio</t>
  </si>
  <si>
    <t>Cerveza Laughing Lumberjack</t>
  </si>
  <si>
    <t>Té Dharamsala</t>
  </si>
  <si>
    <t>Cerveza Sasquatch</t>
  </si>
  <si>
    <t>Arenque salado</t>
  </si>
  <si>
    <t>Empanada de cerdo</t>
  </si>
  <si>
    <t>Barras de pan de Escocia</t>
  </si>
  <si>
    <t>Sirope de regaliz</t>
  </si>
  <si>
    <t>Roberto Miranda</t>
  </si>
  <si>
    <t>Bollos de pan de Wimmer</t>
  </si>
  <si>
    <t>Langostinos tigre Carnarvon</t>
  </si>
  <si>
    <t>Queso Gudbrandsdals</t>
  </si>
  <si>
    <t>Especias picantes de Luisiana</t>
  </si>
  <si>
    <t>Mermelada de grosellas de la abuela</t>
  </si>
  <si>
    <t>Especias Cajun del chef Anton</t>
  </si>
  <si>
    <t>Caracoles de Borgoña</t>
  </si>
  <si>
    <t>Cereales para Filo</t>
  </si>
  <si>
    <t>Crema de chocolate y nueces NuNuCa</t>
  </si>
  <si>
    <t>Vino Côte de Blaye</t>
  </si>
  <si>
    <t>Ositos de goma Gumbär</t>
  </si>
  <si>
    <t>Galletas Zaanse</t>
  </si>
  <si>
    <t>Pan fino</t>
  </si>
  <si>
    <t>Salsa de arándanos Northwoods</t>
  </si>
  <si>
    <t>Chocolate blanco</t>
  </si>
  <si>
    <t>Arenque ahumado</t>
  </si>
  <si>
    <t xml:space="preserve">Nombre Completo: </t>
  </si>
  <si>
    <t>Utilice funciones de Texto, Fecha y las que necesite para desarrollar el ejercicio.</t>
  </si>
  <si>
    <t>Año de la Fecha Ingreso</t>
  </si>
  <si>
    <t>Mes de la Fecha Ingreso</t>
  </si>
  <si>
    <t>Día de la Fecha Ingreso</t>
  </si>
  <si>
    <t>Con funciones de fecha muestre los valores solicitados en las celdas I12 - J12 - K12</t>
  </si>
  <si>
    <t>ZAMORANO ORTIZ SERGIO ALBERTO</t>
  </si>
  <si>
    <t>PRODUCTO</t>
  </si>
  <si>
    <t>CANTIDAD</t>
  </si>
  <si>
    <t>MANZANAS</t>
  </si>
  <si>
    <t>DURAZNOS</t>
  </si>
  <si>
    <t>PLATANOS</t>
  </si>
  <si>
    <t>NARANJAS</t>
  </si>
  <si>
    <t>KIWIS</t>
  </si>
  <si>
    <r>
      <t xml:space="preserve">En </t>
    </r>
    <r>
      <rPr>
        <b/>
        <sz val="16"/>
        <color theme="0"/>
        <rFont val="Calibri"/>
        <family val="2"/>
        <scheme val="minor"/>
      </rPr>
      <t>G12</t>
    </r>
    <r>
      <rPr>
        <sz val="16"/>
        <color theme="0"/>
        <rFont val="Calibri"/>
        <family val="2"/>
        <scheme val="minor"/>
      </rPr>
      <t xml:space="preserve"> Concatene el Apellido Paterno, Apellido Materno y el Nombre. Considere los espacios entre uno y otro.</t>
    </r>
  </si>
  <si>
    <t>Filtro1</t>
  </si>
  <si>
    <t>Filtro2</t>
  </si>
  <si>
    <t>Producto</t>
  </si>
  <si>
    <t>Importe</t>
  </si>
  <si>
    <t>Dscto Min</t>
  </si>
  <si>
    <t>Dscto Med</t>
  </si>
  <si>
    <t>Dscto Max</t>
  </si>
  <si>
    <t>Imp. Lujo</t>
  </si>
  <si>
    <t>Ibiza</t>
  </si>
  <si>
    <t>Fiesta</t>
  </si>
  <si>
    <t>Golf</t>
  </si>
  <si>
    <t>Mondeo</t>
  </si>
  <si>
    <t>Porcentajes</t>
  </si>
  <si>
    <t>Calcular para cada modelo de auto, el descuento correspondiente según el importe</t>
  </si>
  <si>
    <t>Guarde el archivo como Ejercicio Final Nombre Apellido.xlsx</t>
  </si>
  <si>
    <t>Restricción</t>
  </si>
  <si>
    <t>Evitar ingresar 
datos duplicados</t>
  </si>
  <si>
    <t>Tipo de Cuadro</t>
  </si>
  <si>
    <t xml:space="preserve">Detener
</t>
  </si>
  <si>
    <t>Área a Validar</t>
  </si>
  <si>
    <t>Sólo Fechas del 
año 2017</t>
  </si>
  <si>
    <t>Texto con más de 
7 caracteres</t>
  </si>
  <si>
    <t>Validación del Tipo Lista 
con peliculas  que están
 en la hoja Base</t>
  </si>
  <si>
    <t>Rango de criterios</t>
  </si>
  <si>
    <t>Categoria</t>
  </si>
  <si>
    <t>Género</t>
  </si>
  <si>
    <t>Con los datos de esta tabla, aplique Filtro Avanzado para mostrar los registros 
solicitados según detalle mencionado desde la celda K2 en adelante</t>
  </si>
  <si>
    <t>Resultados</t>
  </si>
  <si>
    <t>Utilizando Filtro Avanzado, muestre los registros donde el Director sea  Quentin Tarantino, la categoría sea Siete Dias y la cantidad de copias esté entre 15 y 25. Copie los registros a partir de la celda K50</t>
  </si>
  <si>
    <t>Utilizando  Filtro Avanzado, muestre todas las películas  del Año 2006 que correspondan a la Categoría Estreno que tengan 25 copias, y además las películas del año 2005 que el género sea Comedia Romántica y que la cantidad de copias esté entre 10 y 15. Copie los registros a partir de la Celda K55</t>
  </si>
  <si>
    <t xml:space="preserve">RESUMEN VENTAS </t>
  </si>
  <si>
    <t>MI MERCADITO S.A.</t>
  </si>
  <si>
    <t>Años de servicio</t>
  </si>
  <si>
    <t>Años de servicio:</t>
  </si>
  <si>
    <r>
      <t xml:space="preserve">En </t>
    </r>
    <r>
      <rPr>
        <b/>
        <sz val="16"/>
        <color theme="0"/>
        <rFont val="Calibri"/>
        <family val="2"/>
        <scheme val="minor"/>
      </rPr>
      <t>H12,</t>
    </r>
    <r>
      <rPr>
        <sz val="16"/>
        <color theme="0"/>
        <rFont val="Calibri"/>
        <family val="2"/>
        <scheme val="minor"/>
      </rPr>
      <t xml:space="preserve"> Calcule los años de servicio (aplique formato general al resultado)</t>
    </r>
  </si>
  <si>
    <t>Nombre del producto del Pedido 10273, 
que tiene un Total Bruto de 672,9</t>
  </si>
  <si>
    <t>Con los datos de esta matriz, cree una Tabla Dinámica con la estructura que se aprecia en la imágen a partir de la celda P30. 
El estilo utilizado es Oscuro 2, el diseño del informe es tabular.  
Para el área de valores debe bajar 2 veces el campo Total (en una columna debe mostrar la suma  y en la otra el recuento )</t>
  </si>
  <si>
    <t>Ricardo Fabian Vega Gutiérrez</t>
  </si>
  <si>
    <t>&gt;=15</t>
  </si>
  <si>
    <t>&lt;=25</t>
  </si>
  <si>
    <t>&gt;=10</t>
  </si>
  <si>
    <t>&lt;=15</t>
  </si>
  <si>
    <t>&gt;=25</t>
  </si>
  <si>
    <t>Total Siete Dias</t>
  </si>
  <si>
    <t>Total Super Estreno</t>
  </si>
  <si>
    <t>Total Estreno</t>
  </si>
  <si>
    <t>Total general</t>
  </si>
  <si>
    <t xml:space="preserve">Total Accion </t>
  </si>
  <si>
    <t>Total Aventuras</t>
  </si>
  <si>
    <t xml:space="preserve">Total Ciencia Ficcion </t>
  </si>
  <si>
    <t>Total Terror</t>
  </si>
  <si>
    <t>Total Guerra</t>
  </si>
  <si>
    <t>Total Suspenso</t>
  </si>
  <si>
    <t xml:space="preserve">Total Comedia </t>
  </si>
  <si>
    <t>Total Comedia Romantica</t>
  </si>
  <si>
    <t>(Todas)</t>
  </si>
  <si>
    <t>Suma de Total</t>
  </si>
  <si>
    <t>Total Suma de Total</t>
  </si>
  <si>
    <t>Valores</t>
  </si>
  <si>
    <t>Movimientos</t>
  </si>
  <si>
    <t>Total Movimientos</t>
  </si>
  <si>
    <t>Total CHEQUE</t>
  </si>
  <si>
    <t>Total EFECTIVO</t>
  </si>
  <si>
    <t>IdCliente</t>
  </si>
  <si>
    <t>NombreCompañía</t>
  </si>
  <si>
    <t>NombreContacto</t>
  </si>
  <si>
    <t>CargoContacto</t>
  </si>
  <si>
    <t>Dirección</t>
  </si>
  <si>
    <t>Ciudad</t>
  </si>
  <si>
    <t>País</t>
  </si>
  <si>
    <t>Teléfono</t>
  </si>
  <si>
    <t>ALFKI</t>
  </si>
  <si>
    <t>Alfreds Futterkiste</t>
  </si>
  <si>
    <t>Maria Anders</t>
  </si>
  <si>
    <t>Representante de ventas</t>
  </si>
  <si>
    <t>Obere Str. 57</t>
  </si>
  <si>
    <t>Berlín</t>
  </si>
  <si>
    <t>Alemania</t>
  </si>
  <si>
    <t>030-0074321</t>
  </si>
  <si>
    <t>BLAUS</t>
  </si>
  <si>
    <t>Blauer See Delikatessen</t>
  </si>
  <si>
    <t>Hanna Moos</t>
  </si>
  <si>
    <t>Forsterstr. 57</t>
  </si>
  <si>
    <t>Mannheim</t>
  </si>
  <si>
    <t>0621-08460</t>
  </si>
  <si>
    <t>DRACD</t>
  </si>
  <si>
    <t>Drachenblut Delikatessen</t>
  </si>
  <si>
    <t>Sven Ottlieb</t>
  </si>
  <si>
    <t>Administrador de pedidos</t>
  </si>
  <si>
    <t>Walserweg 21</t>
  </si>
  <si>
    <t>Aachen</t>
  </si>
  <si>
    <t>0241-039123</t>
  </si>
  <si>
    <t>FRANK</t>
  </si>
  <si>
    <t>Frankenversand</t>
  </si>
  <si>
    <t>Peter Franken</t>
  </si>
  <si>
    <t>Gerente de marketing</t>
  </si>
  <si>
    <t>Berliner Platz 43</t>
  </si>
  <si>
    <t>München</t>
  </si>
  <si>
    <t>089-0877310</t>
  </si>
  <si>
    <t>KOENE</t>
  </si>
  <si>
    <t>Königlich Essen</t>
  </si>
  <si>
    <t>Philip Cramer</t>
  </si>
  <si>
    <t>Asistente de ventas</t>
  </si>
  <si>
    <t>Maubelstr. 90</t>
  </si>
  <si>
    <t>Brandenburgo</t>
  </si>
  <si>
    <t>0555-09876</t>
  </si>
  <si>
    <t>LEHMS</t>
  </si>
  <si>
    <t>Lehmanns Marktstand</t>
  </si>
  <si>
    <t>Renate Messner</t>
  </si>
  <si>
    <t>Magazinweg 7</t>
  </si>
  <si>
    <t>Francfurt</t>
  </si>
  <si>
    <t>069-0245984</t>
  </si>
  <si>
    <t>MORGK</t>
  </si>
  <si>
    <t>Morgenstern Gesundkost</t>
  </si>
  <si>
    <t>Alexander Feuer</t>
  </si>
  <si>
    <t>Asistente de marketing</t>
  </si>
  <si>
    <t>Heerstr. 22</t>
  </si>
  <si>
    <t>Leipzig</t>
  </si>
  <si>
    <t>0342-023176</t>
  </si>
  <si>
    <t>OTTIK</t>
  </si>
  <si>
    <t>Ottilies Käseladen</t>
  </si>
  <si>
    <t>Henriette Pfalzheim</t>
  </si>
  <si>
    <t>Propietario</t>
  </si>
  <si>
    <t>Mehrheimerstr. 369</t>
  </si>
  <si>
    <t>Köln</t>
  </si>
  <si>
    <t>0221-0644327</t>
  </si>
  <si>
    <t>QUICK</t>
  </si>
  <si>
    <t>QUICK-Stop</t>
  </si>
  <si>
    <t>Horst Kloss</t>
  </si>
  <si>
    <t>Gerente de contabilidad</t>
  </si>
  <si>
    <t>Taucherstraße 10</t>
  </si>
  <si>
    <t>Cunewalde</t>
  </si>
  <si>
    <t>0372-035188</t>
  </si>
  <si>
    <t>TOMSP</t>
  </si>
  <si>
    <t>Toms Spezialitäten</t>
  </si>
  <si>
    <t>Karin Josephs</t>
  </si>
  <si>
    <t>Luisenstr. 48</t>
  </si>
  <si>
    <t>Münster</t>
  </si>
  <si>
    <t>0251-031259</t>
  </si>
  <si>
    <t>WANDK</t>
  </si>
  <si>
    <t>Die Wandernde Kuh</t>
  </si>
  <si>
    <t>Rita Müller</t>
  </si>
  <si>
    <t>Adenauerallee 900</t>
  </si>
  <si>
    <t>Stuttgart</t>
  </si>
  <si>
    <t>0711-020361</t>
  </si>
  <si>
    <t>CACTU</t>
  </si>
  <si>
    <t>Cactus Comidas para llevar</t>
  </si>
  <si>
    <t>Patricio Simpson</t>
  </si>
  <si>
    <t>Agente de ventas</t>
  </si>
  <si>
    <t>Cerrito 333</t>
  </si>
  <si>
    <t>Buenos Aires</t>
  </si>
  <si>
    <t>Argentina</t>
  </si>
  <si>
    <t>(1) 135-5555</t>
  </si>
  <si>
    <t>RANCH</t>
  </si>
  <si>
    <t>Rancho grande</t>
  </si>
  <si>
    <t>Sergio Gutiérrez</t>
  </si>
  <si>
    <t>Av. del Libertador 900</t>
  </si>
  <si>
    <t>(1) 123-5555</t>
  </si>
  <si>
    <t>ERNSH</t>
  </si>
  <si>
    <t>Ernst Handel</t>
  </si>
  <si>
    <t>Roland Mendel</t>
  </si>
  <si>
    <t>Gerente de ventas</t>
  </si>
  <si>
    <t>Kirchgasse 6</t>
  </si>
  <si>
    <t>Graz</t>
  </si>
  <si>
    <t>Austria</t>
  </si>
  <si>
    <t>7675-3425</t>
  </si>
  <si>
    <t>PICCO</t>
  </si>
  <si>
    <t>Piccolo und mehr</t>
  </si>
  <si>
    <t>Georg Pipps</t>
  </si>
  <si>
    <t>Geislweg 14</t>
  </si>
  <si>
    <t>Salzburgo</t>
  </si>
  <si>
    <t>6562-9722</t>
  </si>
  <si>
    <t>MAISD</t>
  </si>
  <si>
    <t>Maison Dewey</t>
  </si>
  <si>
    <t>Catherine Dewey</t>
  </si>
  <si>
    <t>Rue Joseph-Bens 532</t>
  </si>
  <si>
    <t>Bruselas</t>
  </si>
  <si>
    <t>Bélgica</t>
  </si>
  <si>
    <t>(02) 201 24 67</t>
  </si>
  <si>
    <t>SUPRD</t>
  </si>
  <si>
    <t>Suprêmes délices</t>
  </si>
  <si>
    <t>Pascale Cartrain</t>
  </si>
  <si>
    <t>Boulevard Tirou, 255</t>
  </si>
  <si>
    <t>Charleroi</t>
  </si>
  <si>
    <t>(071) 23 67 22 20</t>
  </si>
  <si>
    <t>COMMI</t>
  </si>
  <si>
    <t>Comércio Mineiro</t>
  </si>
  <si>
    <t>Pedro Afonso</t>
  </si>
  <si>
    <t>Av. dos Lusíadas, 23</t>
  </si>
  <si>
    <t>São Paulo</t>
  </si>
  <si>
    <t>Brasil</t>
  </si>
  <si>
    <t>(11) 555-7647</t>
  </si>
  <si>
    <t>FAMIA</t>
  </si>
  <si>
    <t>Familia Arquibaldo</t>
  </si>
  <si>
    <t>Aria Cruz</t>
  </si>
  <si>
    <t>Rua Orós, 92</t>
  </si>
  <si>
    <t>Sao Paulo</t>
  </si>
  <si>
    <t>(11) 555-9857</t>
  </si>
  <si>
    <t>GOURL</t>
  </si>
  <si>
    <t>Gourmet Lanchonetes</t>
  </si>
  <si>
    <t>André Fonseca</t>
  </si>
  <si>
    <t>Av. Brasil, 442</t>
  </si>
  <si>
    <t>Campinas</t>
  </si>
  <si>
    <t>(11) 555-9482</t>
  </si>
  <si>
    <t>HANAR</t>
  </si>
  <si>
    <t>Hanari Carnes</t>
  </si>
  <si>
    <t>Mario Pontes</t>
  </si>
  <si>
    <t>Rua do Paço, 67</t>
  </si>
  <si>
    <t>Rio de Janeiro</t>
  </si>
  <si>
    <t>(21) 555-0091</t>
  </si>
  <si>
    <t>QUEDE</t>
  </si>
  <si>
    <t>Que Delícia</t>
  </si>
  <si>
    <t>Bernardo Batista</t>
  </si>
  <si>
    <t>Rua da Panificadora, 12</t>
  </si>
  <si>
    <t>(21) 555-4252</t>
  </si>
  <si>
    <t>QUEEN</t>
  </si>
  <si>
    <t>Queen Cozinha</t>
  </si>
  <si>
    <t>Lúcia Carvalho</t>
  </si>
  <si>
    <t>Alameda dos Canàrios, 891</t>
  </si>
  <si>
    <t>(11) 555-1189</t>
  </si>
  <si>
    <t>RICAR</t>
  </si>
  <si>
    <t>Ricardo Adocicados</t>
  </si>
  <si>
    <t>Janete Limeira</t>
  </si>
  <si>
    <t>Asistente de agente de ventas</t>
  </si>
  <si>
    <t>Av. Copacabana, 267</t>
  </si>
  <si>
    <t>(21) 555-3412</t>
  </si>
  <si>
    <t>TRADH</t>
  </si>
  <si>
    <t>Tradição Hipermercados</t>
  </si>
  <si>
    <t>Anabela Domingues</t>
  </si>
  <si>
    <t>Av. Inês de Castro, 414</t>
  </si>
  <si>
    <t>(11) 555-2167</t>
  </si>
  <si>
    <t>WELLI</t>
  </si>
  <si>
    <t>Wellington Importadora</t>
  </si>
  <si>
    <t>Paula Parente</t>
  </si>
  <si>
    <t>Rua do Mercado, 12</t>
  </si>
  <si>
    <t>Resende</t>
  </si>
  <si>
    <t>(14) 555-8122</t>
  </si>
  <si>
    <t>BOTTM</t>
  </si>
  <si>
    <t>Bottom-Dollar Markets</t>
  </si>
  <si>
    <t>Elizabeth Lincoln</t>
  </si>
  <si>
    <t>23 Tsawassen Blvd.</t>
  </si>
  <si>
    <t>Tsawassen</t>
  </si>
  <si>
    <t>Canadá</t>
  </si>
  <si>
    <t>(604) 555-4729</t>
  </si>
  <si>
    <t>LAUGB</t>
  </si>
  <si>
    <t>Laughing Bacchus Wine Cellars</t>
  </si>
  <si>
    <t>Yoshi Tannamuri</t>
  </si>
  <si>
    <t>1900 Oak St.</t>
  </si>
  <si>
    <t>Vancouver</t>
  </si>
  <si>
    <t>(604) 555-3392</t>
  </si>
  <si>
    <t>MEREP</t>
  </si>
  <si>
    <t>Mère Paillarde</t>
  </si>
  <si>
    <t>Jean Fresnière</t>
  </si>
  <si>
    <t>43 rue St. Laurent</t>
  </si>
  <si>
    <t>Montreal</t>
  </si>
  <si>
    <t>(514) 555-8054</t>
  </si>
  <si>
    <t>SIMOB</t>
  </si>
  <si>
    <t>Simons bistro</t>
  </si>
  <si>
    <t>Jytte Petersen</t>
  </si>
  <si>
    <t>Vinbæltet 34</t>
  </si>
  <si>
    <t>København</t>
  </si>
  <si>
    <t>Dinamarca</t>
  </si>
  <si>
    <t>31 12 34 56</t>
  </si>
  <si>
    <t>VAFFE</t>
  </si>
  <si>
    <t>Vaffeljernet</t>
  </si>
  <si>
    <t>Palle Ibsen</t>
  </si>
  <si>
    <t>Smagsløget 45</t>
  </si>
  <si>
    <t>Århus</t>
  </si>
  <si>
    <t>86 21 32 43</t>
  </si>
  <si>
    <t>BOLID</t>
  </si>
  <si>
    <t>Bólido Comidas preparadas</t>
  </si>
  <si>
    <t>Martín Sommer</t>
  </si>
  <si>
    <t>C/ Araquil, 67</t>
  </si>
  <si>
    <t>Madrid</t>
  </si>
  <si>
    <t>España</t>
  </si>
  <si>
    <t>(91) 555 22 82</t>
  </si>
  <si>
    <t>FISSA</t>
  </si>
  <si>
    <t>FISSA Fabrica Inter. Salchichas S.A.</t>
  </si>
  <si>
    <t>Diego Roel</t>
  </si>
  <si>
    <t>C/ Moralzarzal, 86</t>
  </si>
  <si>
    <t>(91) 555 94 44</t>
  </si>
  <si>
    <t>GALED</t>
  </si>
  <si>
    <t>Galería del gastrónomo</t>
  </si>
  <si>
    <t>Eduardo Saavedra</t>
  </si>
  <si>
    <t>Rambla de Cataluña, 23</t>
  </si>
  <si>
    <t>Barcelona</t>
  </si>
  <si>
    <t>(93) 203 4560</t>
  </si>
  <si>
    <t>GODOS</t>
  </si>
  <si>
    <t>Godos Cocina Típica</t>
  </si>
  <si>
    <t>José Pedro Freyre</t>
  </si>
  <si>
    <t>C/ Romero, 33</t>
  </si>
  <si>
    <t>Sevilla</t>
  </si>
  <si>
    <t>(95) 555 82 82</t>
  </si>
  <si>
    <t>ROMEY</t>
  </si>
  <si>
    <t>Romero y tomillo</t>
  </si>
  <si>
    <t>Alejandra Camino</t>
  </si>
  <si>
    <t>Gran Vía, 1</t>
  </si>
  <si>
    <t>(91) 745 6200</t>
  </si>
  <si>
    <t>GREAL</t>
  </si>
  <si>
    <t>Great Lakes Food Market</t>
  </si>
  <si>
    <t>Howard Snyder</t>
  </si>
  <si>
    <t>2732 Baker Blvd.</t>
  </si>
  <si>
    <t>Eugenia</t>
  </si>
  <si>
    <t>Estados Unidos</t>
  </si>
  <si>
    <t>(503) 555-7555</t>
  </si>
  <si>
    <t>LAZYK</t>
  </si>
  <si>
    <t>Lazy K Kountry Store</t>
  </si>
  <si>
    <t>John Steel</t>
  </si>
  <si>
    <t>12 Orchestra Terrace</t>
  </si>
  <si>
    <t>Walla Walla</t>
  </si>
  <si>
    <t>(509) 555-7969</t>
  </si>
  <si>
    <t>LONEP</t>
  </si>
  <si>
    <t>Lonesome Pine Restaurant</t>
  </si>
  <si>
    <t>Fran Wilson</t>
  </si>
  <si>
    <t>89 Chiaroscuro Rd.</t>
  </si>
  <si>
    <t>Portland</t>
  </si>
  <si>
    <t>(503) 555-9573</t>
  </si>
  <si>
    <t>OLDWO</t>
  </si>
  <si>
    <t>Old World Delicatessen</t>
  </si>
  <si>
    <t>Rene Phillips</t>
  </si>
  <si>
    <t>2743 Bering St.</t>
  </si>
  <si>
    <t>Anchorage</t>
  </si>
  <si>
    <t>(907) 555-7584</t>
  </si>
  <si>
    <t>RATTC</t>
  </si>
  <si>
    <t>Rattlesnake Canyon Grocery</t>
  </si>
  <si>
    <t>Paula Wilson</t>
  </si>
  <si>
    <t>Representante agente ventas</t>
  </si>
  <si>
    <t>2817 Milton Dr.</t>
  </si>
  <si>
    <t>Albuquerque</t>
  </si>
  <si>
    <t>(505) 555-5939</t>
  </si>
  <si>
    <t>SAVEA</t>
  </si>
  <si>
    <t>Save-a-lot Markets</t>
  </si>
  <si>
    <t>Jose Pavarotti</t>
  </si>
  <si>
    <t>187 Suffolk Ln.</t>
  </si>
  <si>
    <t>Boise</t>
  </si>
  <si>
    <t>(208) 555-8097</t>
  </si>
  <si>
    <t>SPLIR</t>
  </si>
  <si>
    <t>Split Rail Beer &amp; Ale</t>
  </si>
  <si>
    <t>Art Braunschweiger</t>
  </si>
  <si>
    <t>P.O. Box 555</t>
  </si>
  <si>
    <t>Lander</t>
  </si>
  <si>
    <t>(307) 555-4680</t>
  </si>
  <si>
    <t>THECR</t>
  </si>
  <si>
    <t>The Cracker Box</t>
  </si>
  <si>
    <t>Liu Wong</t>
  </si>
  <si>
    <t>55 Grizzly Peak Rd.</t>
  </si>
  <si>
    <t>Butte</t>
  </si>
  <si>
    <t>(406) 555-5834</t>
  </si>
  <si>
    <t>TRAIH</t>
  </si>
  <si>
    <t>Trail's Head Gourmet Provisioners</t>
  </si>
  <si>
    <t>Helvetius Nagy</t>
  </si>
  <si>
    <t>722 DaVinci Blvd.</t>
  </si>
  <si>
    <t>Kirkland</t>
  </si>
  <si>
    <t>(206) 555-8257</t>
  </si>
  <si>
    <t>WARTH</t>
  </si>
  <si>
    <t>Wartian Herkku</t>
  </si>
  <si>
    <t>Pirkko Koskitalo</t>
  </si>
  <si>
    <t>Torikatu 38</t>
  </si>
  <si>
    <t>Oulu</t>
  </si>
  <si>
    <t>Finlandia</t>
  </si>
  <si>
    <t>981-443655</t>
  </si>
  <si>
    <t>WILMK</t>
  </si>
  <si>
    <t>Wilman Kala</t>
  </si>
  <si>
    <t>Matti Karttunen</t>
  </si>
  <si>
    <t>Prop./Asistente marketing</t>
  </si>
  <si>
    <t>Keskuskatu 45</t>
  </si>
  <si>
    <t>Helsinki</t>
  </si>
  <si>
    <t>90-224 8858</t>
  </si>
  <si>
    <t>BLONP</t>
  </si>
  <si>
    <t>Blondel père et fils</t>
  </si>
  <si>
    <t>Frédérique Citeaux</t>
  </si>
  <si>
    <t>24, place Kléber</t>
  </si>
  <si>
    <t>Estrasburgo</t>
  </si>
  <si>
    <t>Francia</t>
  </si>
  <si>
    <t>88.60.15.31</t>
  </si>
  <si>
    <t>BONAP</t>
  </si>
  <si>
    <t>Bon app'</t>
  </si>
  <si>
    <t>Laurence Lebihan</t>
  </si>
  <si>
    <t>12, rue des Bouchers</t>
  </si>
  <si>
    <t>Marsella</t>
  </si>
  <si>
    <t>91.24.45.40</t>
  </si>
  <si>
    <t>DUMON</t>
  </si>
  <si>
    <t>Du monde entier</t>
  </si>
  <si>
    <t>Janine Labrune</t>
  </si>
  <si>
    <t>67, rue des Cinquante Otages</t>
  </si>
  <si>
    <t>Nantes</t>
  </si>
  <si>
    <t>40.67.88.88</t>
  </si>
  <si>
    <t>FOLIG</t>
  </si>
  <si>
    <t>Folies gourmandes</t>
  </si>
  <si>
    <t>Martine Rancé</t>
  </si>
  <si>
    <t>184, chaussée de Tournai</t>
  </si>
  <si>
    <t>Lille</t>
  </si>
  <si>
    <t>20.16.10.16</t>
  </si>
  <si>
    <t>FRANR</t>
  </si>
  <si>
    <t>France restauration</t>
  </si>
  <si>
    <t>Carine Schmitt</t>
  </si>
  <si>
    <t>54, rue Royale</t>
  </si>
  <si>
    <t>40.32.21.21</t>
  </si>
  <si>
    <t>LACOR</t>
  </si>
  <si>
    <t>La corne d'abondance</t>
  </si>
  <si>
    <t>Daniel Tonini</t>
  </si>
  <si>
    <t>67, avenue de l'Europe</t>
  </si>
  <si>
    <t>Versalles</t>
  </si>
  <si>
    <t>30.59.84.10</t>
  </si>
  <si>
    <t>LAMAI</t>
  </si>
  <si>
    <t>La maison d'Asie</t>
  </si>
  <si>
    <t>Annette Roulet</t>
  </si>
  <si>
    <t>1 rue Alsace-Lorraine</t>
  </si>
  <si>
    <t>Toulouse</t>
  </si>
  <si>
    <t>61.77.61.10</t>
  </si>
  <si>
    <t>PARIS</t>
  </si>
  <si>
    <t>Paris spécialités</t>
  </si>
  <si>
    <t>Marie Bertrand</t>
  </si>
  <si>
    <t>265, boulevard Charonne</t>
  </si>
  <si>
    <t>París</t>
  </si>
  <si>
    <t>(1) 42.34.22.66</t>
  </si>
  <si>
    <t>SPECD</t>
  </si>
  <si>
    <t>Spécialités du monde</t>
  </si>
  <si>
    <t>Dominique Perrier</t>
  </si>
  <si>
    <t>25, rue Lauriston</t>
  </si>
  <si>
    <t>(1) 47.55.60.10</t>
  </si>
  <si>
    <t>VICTE</t>
  </si>
  <si>
    <t>Victuailles en stock</t>
  </si>
  <si>
    <t>Mary Saveley</t>
  </si>
  <si>
    <t>2, rue du Commerce</t>
  </si>
  <si>
    <t>Lion</t>
  </si>
  <si>
    <t>78.32.54.86</t>
  </si>
  <si>
    <t>VINET</t>
  </si>
  <si>
    <t>Vins et alcools Chevalier</t>
  </si>
  <si>
    <t>Paul Henriot</t>
  </si>
  <si>
    <t>59 rue de l'Abbaye</t>
  </si>
  <si>
    <t>Reims</t>
  </si>
  <si>
    <t>26.47.15.10</t>
  </si>
  <si>
    <t>HUNGO</t>
  </si>
  <si>
    <t>Hungry Owl All-Night Grocers</t>
  </si>
  <si>
    <t>Patricia McKenna</t>
  </si>
  <si>
    <t>8 Johnstown Road</t>
  </si>
  <si>
    <t>Cork</t>
  </si>
  <si>
    <t>Irlanda</t>
  </si>
  <si>
    <t>2967 542</t>
  </si>
  <si>
    <t>FRANS</t>
  </si>
  <si>
    <t>Franchi S.p.A.</t>
  </si>
  <si>
    <t>Paolo Accorti</t>
  </si>
  <si>
    <t>Via Monte Bianco 34</t>
  </si>
  <si>
    <t>Torino</t>
  </si>
  <si>
    <t>Italia</t>
  </si>
  <si>
    <t>011-4988260</t>
  </si>
  <si>
    <t>MAGAA</t>
  </si>
  <si>
    <t>Magazzini Alimentari Riuniti</t>
  </si>
  <si>
    <t>Giovanni Rovelli</t>
  </si>
  <si>
    <t>Via Ludovico il Moro 22</t>
  </si>
  <si>
    <t>Bérgamo</t>
  </si>
  <si>
    <t>035-640230</t>
  </si>
  <si>
    <t>REGGC</t>
  </si>
  <si>
    <t>Reggiani Caseifici</t>
  </si>
  <si>
    <t>Maurizio Moroni</t>
  </si>
  <si>
    <t>Strada Provinciale 124</t>
  </si>
  <si>
    <t>Reggio Emilia</t>
  </si>
  <si>
    <t>0522-556721</t>
  </si>
  <si>
    <t>ANATR</t>
  </si>
  <si>
    <t>Ana Trujillo Emparedados y helados</t>
  </si>
  <si>
    <t>Ana Trujillo</t>
  </si>
  <si>
    <t>Avda. de la Constitución 2222</t>
  </si>
  <si>
    <t>México D.F.</t>
  </si>
  <si>
    <t>México</t>
  </si>
  <si>
    <t>(5) 555-4729</t>
  </si>
  <si>
    <t>ANTON</t>
  </si>
  <si>
    <t>Antonio Moreno Taquería</t>
  </si>
  <si>
    <t>Antonio Moreno</t>
  </si>
  <si>
    <t>Mataderos  2312</t>
  </si>
  <si>
    <t>(5) 555-3932</t>
  </si>
  <si>
    <t>CENTC</t>
  </si>
  <si>
    <t>Centro comercial Moctezuma</t>
  </si>
  <si>
    <t>Francisco Chang</t>
  </si>
  <si>
    <t>Sierras de Granada 9993</t>
  </si>
  <si>
    <t>(5) 555-3392</t>
  </si>
  <si>
    <t>PERIC</t>
  </si>
  <si>
    <t>Pericles Comidas clásicas</t>
  </si>
  <si>
    <t>Guillermo Fernández</t>
  </si>
  <si>
    <t>Calle Dr. Jorge Cash 321</t>
  </si>
  <si>
    <t>(5) 552-3745</t>
  </si>
  <si>
    <t>TORTU</t>
  </si>
  <si>
    <t>Tortuga Restaurante</t>
  </si>
  <si>
    <t>Miguel Angel Paolino</t>
  </si>
  <si>
    <t>Avda. Azteca 123</t>
  </si>
  <si>
    <t>(5) 555-2933</t>
  </si>
  <si>
    <t>SANTG</t>
  </si>
  <si>
    <t>Santé Gourmet</t>
  </si>
  <si>
    <t>Jonas Bergulfsen</t>
  </si>
  <si>
    <t>Erling Skakkes gate 78</t>
  </si>
  <si>
    <t>Stavern</t>
  </si>
  <si>
    <t>Noruega</t>
  </si>
  <si>
    <t>07-98 92 35</t>
  </si>
  <si>
    <t>WOLZA</t>
  </si>
  <si>
    <t>Wolski  Zajazd</t>
  </si>
  <si>
    <t>Zbyszek Piestrzeniewicz</t>
  </si>
  <si>
    <t>ul. Filtrowa 68</t>
  </si>
  <si>
    <t>Warszawa</t>
  </si>
  <si>
    <t>Polonia</t>
  </si>
  <si>
    <t>(26) 642-7012</t>
  </si>
  <si>
    <t>FURIB</t>
  </si>
  <si>
    <t>Furia Bacalhau e Frutos do Mar</t>
  </si>
  <si>
    <t xml:space="preserve">Lino Rodriguez </t>
  </si>
  <si>
    <t>Jardim das rosas n. 32</t>
  </si>
  <si>
    <t>Lisboa</t>
  </si>
  <si>
    <t>Portugal</t>
  </si>
  <si>
    <t>(1) 354-2534</t>
  </si>
  <si>
    <t>PRINI</t>
  </si>
  <si>
    <t>Princesa Isabel Vinhos</t>
  </si>
  <si>
    <t>Isabel de Castro</t>
  </si>
  <si>
    <t>Estrada da saúde n. 58</t>
  </si>
  <si>
    <t>(1) 356-5634</t>
  </si>
  <si>
    <t>AROUT</t>
  </si>
  <si>
    <t>Around the Horn</t>
  </si>
  <si>
    <t>Thomas Hardy</t>
  </si>
  <si>
    <t>120 Hanover Sq.</t>
  </si>
  <si>
    <t>Londres</t>
  </si>
  <si>
    <t>Reino Unido</t>
  </si>
  <si>
    <t>(71) 555-7788</t>
  </si>
  <si>
    <t>BSBEV</t>
  </si>
  <si>
    <t>B's Beverages</t>
  </si>
  <si>
    <t>Victoria Ashworth</t>
  </si>
  <si>
    <t>Fauntleroy Circus</t>
  </si>
  <si>
    <t>(71) 555-1212</t>
  </si>
  <si>
    <t>EASTC</t>
  </si>
  <si>
    <t>Eastern Connection</t>
  </si>
  <si>
    <t>Ann Devon</t>
  </si>
  <si>
    <t>35 King George</t>
  </si>
  <si>
    <t>(71) 555-0297</t>
  </si>
  <si>
    <t>SEVES</t>
  </si>
  <si>
    <t>Seven Seas Imports</t>
  </si>
  <si>
    <t>Hari Kumar</t>
  </si>
  <si>
    <t>90 Wadhurst Rd.</t>
  </si>
  <si>
    <t>(71) 555-1717</t>
  </si>
  <si>
    <t>BERGS</t>
  </si>
  <si>
    <t>Berglunds snabbköp</t>
  </si>
  <si>
    <t>Christina Berglund</t>
  </si>
  <si>
    <t>Berguvsvägen  8</t>
  </si>
  <si>
    <t>Luleå</t>
  </si>
  <si>
    <t>Suecia</t>
  </si>
  <si>
    <t>0921-12 34 65</t>
  </si>
  <si>
    <t>FOLKO</t>
  </si>
  <si>
    <t>Folk och fä HB</t>
  </si>
  <si>
    <t>Maria Larsson</t>
  </si>
  <si>
    <t>Åkergatan 24</t>
  </si>
  <si>
    <t>Bräcke</t>
  </si>
  <si>
    <t>0695-34 67 21</t>
  </si>
  <si>
    <t>CHOPS</t>
  </si>
  <si>
    <t>Chop-suey Chinese</t>
  </si>
  <si>
    <t>Yang Wang</t>
  </si>
  <si>
    <t>Hauptstr. 29</t>
  </si>
  <si>
    <t>Berna</t>
  </si>
  <si>
    <t>Suiza</t>
  </si>
  <si>
    <t>0452-076545</t>
  </si>
  <si>
    <t>RICSU</t>
  </si>
  <si>
    <t>Richter Supermarkt</t>
  </si>
  <si>
    <t>Michael Holz</t>
  </si>
  <si>
    <t>Grenzacherweg 237</t>
  </si>
  <si>
    <t>Génova</t>
  </si>
  <si>
    <t>0897-034214</t>
  </si>
  <si>
    <t>GROSR</t>
  </si>
  <si>
    <t>GROSELLA-Restaurante</t>
  </si>
  <si>
    <t>Manuel Pereira</t>
  </si>
  <si>
    <t>5ª Ave. Los Palos Grandes</t>
  </si>
  <si>
    <t>Caracas</t>
  </si>
  <si>
    <t>Venezuela</t>
  </si>
  <si>
    <t>(2) 283-2951</t>
  </si>
  <si>
    <t>HILAA</t>
  </si>
  <si>
    <t>HILARIÓN-Abastos</t>
  </si>
  <si>
    <t>Carlos Hernández</t>
  </si>
  <si>
    <t>Carrera 22 con Ave. Carlos Soublette #8-35</t>
  </si>
  <si>
    <t>San Cristóbal</t>
  </si>
  <si>
    <t>(5) 555-1340</t>
  </si>
  <si>
    <t>LILAS</t>
  </si>
  <si>
    <t>LILA-Supermercado</t>
  </si>
  <si>
    <t>Carlos González</t>
  </si>
  <si>
    <t>Carrera 52 con Ave. Bolívar #65-98 Llano Largo</t>
  </si>
  <si>
    <t>Barquisimeto</t>
  </si>
  <si>
    <t>(9) 331-6954</t>
  </si>
  <si>
    <t>LINOD</t>
  </si>
  <si>
    <t>LINO-Delicateses</t>
  </si>
  <si>
    <t>Felipe Izquierdo</t>
  </si>
  <si>
    <t>Ave. 5 de Mayo Porlamar</t>
  </si>
  <si>
    <t>I. de Margarita</t>
  </si>
  <si>
    <t>(8) 34-56-12</t>
  </si>
  <si>
    <t>&lt;=12/31/1994</t>
  </si>
  <si>
    <t>T1</t>
  </si>
  <si>
    <t>T2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</si>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</sst>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(&quot;$&quot;* #,##0_);_(&quot;$&quot;* \(#,##0\);_(&quot;$&quot;* &quot;-&quot;_);_(@_)"/>
    <numFmt numFmtId="164" formatCode="_ * #,##0_ ;_ * \-#,##0_ ;_ * &quot;-&quot;_ ;_ @_ "/>
    <numFmt numFmtId="165" formatCode="&quot;$&quot;\ #,##0.00;\-&quot;$&quot;\ #,##0.00"/>
    <numFmt numFmtId="166" formatCode="_-&quot;$&quot;\ * #,##0.00_-;\-&quot;$&quot;\ * #,##0.00_-;_-&quot;$&quot;\ * &quot;-&quot;??_-;_-@_-"/>
    <numFmt numFmtId="167" formatCode="_-* #,##0.00_-;\-* #,##0.00_-;_-* &quot;-&quot;??_-;_-@_-"/>
    <numFmt numFmtId="168" formatCode="dd\-mmm\-yy"/>
    <numFmt numFmtId="169" formatCode="_-&quot;$&quot;\ * #,##0_-;\-&quot;$&quot;\ * #,##0_-;_-&quot;$&quot;\ * &quot;-&quot;??_-;_-@_-"/>
    <numFmt numFmtId="170" formatCode="0.0"/>
    <numFmt numFmtId="171" formatCode="_-&quot;$&quot;\ * #,##0.0_-;\-&quot;$&quot;\ * #,##0.0_-;_-&quot;$&quot;\ * &quot;-&quot;??_-;_-@_-"/>
    <numFmt numFmtId="172" formatCode="0\-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.5"/>
      <color theme="1"/>
      <name val="Calibri"/>
      <family val="2"/>
      <scheme val="minor"/>
    </font>
    <font>
      <b/>
      <sz val="10.5"/>
      <color indexed="8"/>
      <name val="Calibri"/>
      <family val="2"/>
    </font>
    <font>
      <sz val="10.5"/>
      <color indexed="8"/>
      <name val="Calibri"/>
      <family val="2"/>
    </font>
    <font>
      <b/>
      <sz val="10.25"/>
      <color indexed="8"/>
      <name val="Calibri"/>
      <family val="2"/>
    </font>
    <font>
      <sz val="10.25"/>
      <color indexed="8"/>
      <name val="Calibri"/>
      <family val="2"/>
    </font>
    <font>
      <b/>
      <sz val="11"/>
      <color rgb="FF002060"/>
      <name val="Calibri"/>
      <family val="2"/>
      <scheme val="minor"/>
    </font>
    <font>
      <b/>
      <sz val="26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4"/>
      <color rgb="FF0000CC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name val="Calibri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0000CC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indexed="8"/>
      <name val="Calibri"/>
      <family val="2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0" fontId="2" fillId="0" borderId="0"/>
    <xf numFmtId="166" fontId="4" fillId="0" borderId="0" applyFont="0" applyFill="0" applyBorder="0" applyAlignment="0" applyProtection="0"/>
    <xf numFmtId="0" fontId="6" fillId="0" borderId="0"/>
    <xf numFmtId="0" fontId="6" fillId="0" borderId="0"/>
    <xf numFmtId="0" fontId="15" fillId="0" borderId="0"/>
    <xf numFmtId="0" fontId="18" fillId="0" borderId="0"/>
    <xf numFmtId="167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164" fontId="4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/>
    <xf numFmtId="0" fontId="8" fillId="2" borderId="2" xfId="1" quotePrefix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0" borderId="1" xfId="1" applyFont="1" applyBorder="1"/>
    <xf numFmtId="0" fontId="9" fillId="0" borderId="1" xfId="1" applyFont="1" applyBorder="1" applyAlignment="1">
      <alignment horizontal="center"/>
    </xf>
    <xf numFmtId="0" fontId="9" fillId="0" borderId="8" xfId="1" applyFont="1" applyBorder="1"/>
    <xf numFmtId="0" fontId="11" fillId="0" borderId="1" xfId="1" applyFont="1" applyBorder="1" applyAlignment="1">
      <alignment horizontal="center"/>
    </xf>
    <xf numFmtId="0" fontId="9" fillId="0" borderId="1" xfId="3" applyFont="1" applyBorder="1" applyAlignment="1">
      <alignment horizontal="right"/>
    </xf>
    <xf numFmtId="0" fontId="9" fillId="0" borderId="1" xfId="3" applyFont="1" applyBorder="1"/>
    <xf numFmtId="168" fontId="9" fillId="0" borderId="1" xfId="3" applyNumberFormat="1" applyFont="1" applyBorder="1" applyAlignment="1">
      <alignment horizontal="right"/>
    </xf>
    <xf numFmtId="169" fontId="9" fillId="0" borderId="1" xfId="2" applyNumberFormat="1" applyFont="1" applyFill="1" applyBorder="1" applyAlignment="1">
      <alignment horizontal="right"/>
    </xf>
    <xf numFmtId="0" fontId="9" fillId="0" borderId="5" xfId="3" applyFont="1" applyBorder="1" applyAlignment="1">
      <alignment horizontal="right"/>
    </xf>
    <xf numFmtId="0" fontId="9" fillId="0" borderId="6" xfId="3" applyFont="1" applyBorder="1"/>
    <xf numFmtId="0" fontId="9" fillId="0" borderId="7" xfId="3" applyFont="1" applyBorder="1" applyAlignment="1">
      <alignment horizontal="right"/>
    </xf>
    <xf numFmtId="0" fontId="9" fillId="0" borderId="8" xfId="3" applyFont="1" applyBorder="1" applyAlignment="1">
      <alignment horizontal="right"/>
    </xf>
    <xf numFmtId="0" fontId="9" fillId="0" borderId="8" xfId="3" applyFont="1" applyBorder="1"/>
    <xf numFmtId="168" fontId="9" fillId="0" borderId="8" xfId="3" applyNumberFormat="1" applyFont="1" applyBorder="1" applyAlignment="1">
      <alignment horizontal="right"/>
    </xf>
    <xf numFmtId="169" fontId="9" fillId="0" borderId="8" xfId="2" applyNumberFormat="1" applyFont="1" applyFill="1" applyBorder="1" applyAlignment="1">
      <alignment horizontal="right"/>
    </xf>
    <xf numFmtId="0" fontId="9" fillId="0" borderId="9" xfId="3" applyFont="1" applyBorder="1"/>
    <xf numFmtId="0" fontId="5" fillId="0" borderId="1" xfId="4" applyFont="1" applyBorder="1"/>
    <xf numFmtId="0" fontId="0" fillId="0" borderId="1" xfId="0" applyBorder="1"/>
    <xf numFmtId="0" fontId="9" fillId="0" borderId="0" xfId="1" applyFont="1" applyAlignment="1">
      <alignment horizontal="center"/>
    </xf>
    <xf numFmtId="0" fontId="9" fillId="0" borderId="0" xfId="1" applyFont="1"/>
    <xf numFmtId="0" fontId="13" fillId="0" borderId="0" xfId="0" applyFont="1"/>
    <xf numFmtId="0" fontId="14" fillId="0" borderId="0" xfId="0" applyFont="1"/>
    <xf numFmtId="0" fontId="16" fillId="0" borderId="0" xfId="5" applyFont="1"/>
    <xf numFmtId="0" fontId="18" fillId="0" borderId="0" xfId="6"/>
    <xf numFmtId="0" fontId="17" fillId="0" borderId="0" xfId="5" applyFont="1" applyAlignment="1">
      <alignment horizontal="left" indent="2"/>
    </xf>
    <xf numFmtId="0" fontId="19" fillId="0" borderId="0" xfId="6" applyFont="1"/>
    <xf numFmtId="0" fontId="19" fillId="0" borderId="0" xfId="6" applyFont="1" applyAlignment="1">
      <alignment horizontal="center"/>
    </xf>
    <xf numFmtId="0" fontId="20" fillId="0" borderId="0" xfId="6" applyFont="1"/>
    <xf numFmtId="0" fontId="20" fillId="0" borderId="0" xfId="6" applyFont="1" applyAlignment="1">
      <alignment horizontal="center"/>
    </xf>
    <xf numFmtId="0" fontId="18" fillId="0" borderId="1" xfId="6" quotePrefix="1" applyBorder="1" applyAlignment="1">
      <alignment horizontal="left"/>
    </xf>
    <xf numFmtId="0" fontId="19" fillId="0" borderId="0" xfId="6" quotePrefix="1" applyFont="1" applyAlignment="1">
      <alignment horizontal="center"/>
    </xf>
    <xf numFmtId="0" fontId="20" fillId="0" borderId="0" xfId="6" applyFont="1" applyAlignment="1">
      <alignment horizontal="left"/>
    </xf>
    <xf numFmtId="0" fontId="18" fillId="0" borderId="0" xfId="6" quotePrefix="1" applyAlignment="1">
      <alignment horizontal="left"/>
    </xf>
    <xf numFmtId="0" fontId="20" fillId="0" borderId="0" xfId="6" quotePrefix="1" applyFont="1" applyAlignment="1">
      <alignment horizontal="left"/>
    </xf>
    <xf numFmtId="0" fontId="22" fillId="0" borderId="0" xfId="6" quotePrefix="1" applyFont="1" applyAlignment="1">
      <alignment horizontal="left"/>
    </xf>
    <xf numFmtId="171" fontId="15" fillId="0" borderId="0" xfId="9" applyNumberFormat="1"/>
    <xf numFmtId="9" fontId="15" fillId="0" borderId="0" xfId="10"/>
    <xf numFmtId="14" fontId="18" fillId="0" borderId="0" xfId="6" applyNumberFormat="1"/>
    <xf numFmtId="165" fontId="18" fillId="0" borderId="0" xfId="6" applyNumberFormat="1"/>
    <xf numFmtId="0" fontId="23" fillId="4" borderId="14" xfId="0" applyFont="1" applyFill="1" applyBorder="1" applyAlignment="1">
      <alignment horizontal="center" vertical="center" wrapText="1"/>
    </xf>
    <xf numFmtId="0" fontId="23" fillId="4" borderId="15" xfId="0" applyFont="1" applyFill="1" applyBorder="1" applyAlignment="1">
      <alignment horizontal="center" vertical="center" wrapText="1"/>
    </xf>
    <xf numFmtId="0" fontId="12" fillId="0" borderId="19" xfId="0" applyFont="1" applyBorder="1"/>
    <xf numFmtId="0" fontId="12" fillId="0" borderId="20" xfId="0" applyFont="1" applyBorder="1"/>
    <xf numFmtId="0" fontId="12" fillId="0" borderId="9" xfId="0" applyFont="1" applyBorder="1"/>
    <xf numFmtId="0" fontId="1" fillId="3" borderId="17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4" fontId="5" fillId="0" borderId="1" xfId="4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 wrapText="1"/>
    </xf>
    <xf numFmtId="0" fontId="25" fillId="0" borderId="0" xfId="0" quotePrefix="1" applyFont="1" applyAlignment="1">
      <alignment horizontal="left" indent="1"/>
    </xf>
    <xf numFmtId="0" fontId="3" fillId="2" borderId="1" xfId="4" applyFont="1" applyFill="1" applyBorder="1" applyAlignment="1">
      <alignment horizontal="center" vertical="center" wrapText="1"/>
    </xf>
    <xf numFmtId="0" fontId="3" fillId="2" borderId="1" xfId="4" quotePrefix="1" applyFont="1" applyFill="1" applyBorder="1" applyAlignment="1">
      <alignment horizontal="center" vertical="center" wrapText="1"/>
    </xf>
    <xf numFmtId="0" fontId="0" fillId="0" borderId="0" xfId="0" quotePrefix="1" applyAlignment="1">
      <alignment horizontal="right"/>
    </xf>
    <xf numFmtId="0" fontId="5" fillId="0" borderId="1" xfId="4" quotePrefix="1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25" fillId="0" borderId="0" xfId="0" quotePrefix="1" applyFont="1" applyAlignment="1">
      <alignment horizontal="center" vertical="center"/>
    </xf>
    <xf numFmtId="0" fontId="26" fillId="0" borderId="0" xfId="11" applyFont="1"/>
    <xf numFmtId="0" fontId="15" fillId="0" borderId="0" xfId="11"/>
    <xf numFmtId="0" fontId="27" fillId="0" borderId="0" xfId="11" quotePrefix="1" applyFont="1" applyAlignment="1">
      <alignment horizontal="left"/>
    </xf>
    <xf numFmtId="0" fontId="27" fillId="0" borderId="0" xfId="11" applyFont="1"/>
    <xf numFmtId="0" fontId="27" fillId="0" borderId="1" xfId="11" quotePrefix="1" applyFont="1" applyBorder="1" applyAlignment="1">
      <alignment horizontal="center"/>
    </xf>
    <xf numFmtId="0" fontId="26" fillId="0" borderId="1" xfId="11" applyFont="1" applyBorder="1"/>
    <xf numFmtId="0" fontId="28" fillId="5" borderId="0" xfId="0" applyFont="1" applyFill="1" applyAlignment="1">
      <alignment horizontal="left" vertical="center" indent="1"/>
    </xf>
    <xf numFmtId="0" fontId="24" fillId="5" borderId="0" xfId="0" applyFont="1" applyFill="1" applyAlignment="1">
      <alignment horizontal="left" vertical="center" indent="1"/>
    </xf>
    <xf numFmtId="0" fontId="29" fillId="5" borderId="0" xfId="0" quotePrefix="1" applyFont="1" applyFill="1" applyAlignment="1">
      <alignment horizontal="left" vertical="center" indent="1"/>
    </xf>
    <xf numFmtId="0" fontId="30" fillId="5" borderId="0" xfId="0" quotePrefix="1" applyFont="1" applyFill="1" applyAlignment="1">
      <alignment horizontal="left" vertical="center" indent="1"/>
    </xf>
    <xf numFmtId="0" fontId="23" fillId="5" borderId="1" xfId="0" quotePrefix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31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10" fillId="2" borderId="1" xfId="1" quotePrefix="1" applyFont="1" applyFill="1" applyBorder="1" applyAlignment="1">
      <alignment horizontal="center" vertical="center" wrapText="1"/>
    </xf>
    <xf numFmtId="164" fontId="11" fillId="0" borderId="1" xfId="12" applyFont="1" applyFill="1" applyBorder="1" applyAlignment="1"/>
    <xf numFmtId="0" fontId="19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5" fillId="0" borderId="1" xfId="0" quotePrefix="1" applyFont="1" applyBorder="1" applyAlignment="1">
      <alignment horizontal="center" vertical="center"/>
    </xf>
    <xf numFmtId="0" fontId="23" fillId="4" borderId="15" xfId="0" quotePrefix="1" applyFont="1" applyFill="1" applyBorder="1" applyAlignment="1">
      <alignment horizontal="center" vertical="center" wrapText="1"/>
    </xf>
    <xf numFmtId="0" fontId="23" fillId="4" borderId="16" xfId="0" quotePrefix="1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left" indent="1"/>
    </xf>
    <xf numFmtId="0" fontId="35" fillId="2" borderId="1" xfId="1" quotePrefix="1" applyFont="1" applyFill="1" applyBorder="1" applyAlignment="1">
      <alignment horizontal="center" vertical="center"/>
    </xf>
    <xf numFmtId="0" fontId="35" fillId="2" borderId="1" xfId="1" applyFont="1" applyFill="1" applyBorder="1" applyAlignment="1">
      <alignment horizontal="center" vertical="center"/>
    </xf>
    <xf numFmtId="0" fontId="36" fillId="0" borderId="1" xfId="1" applyFont="1" applyBorder="1" applyAlignment="1">
      <alignment horizontal="center"/>
    </xf>
    <xf numFmtId="0" fontId="36" fillId="0" borderId="1" xfId="1" applyFont="1" applyBorder="1"/>
    <xf numFmtId="0" fontId="37" fillId="0" borderId="0" xfId="0" applyFont="1"/>
    <xf numFmtId="0" fontId="8" fillId="0" borderId="1" xfId="1" applyFont="1" applyBorder="1"/>
    <xf numFmtId="0" fontId="8" fillId="2" borderId="3" xfId="1" quotePrefix="1" applyFont="1" applyFill="1" applyBorder="1" applyAlignment="1">
      <alignment horizontal="center" vertical="center" wrapText="1"/>
    </xf>
    <xf numFmtId="0" fontId="35" fillId="2" borderId="1" xfId="1" applyFont="1" applyFill="1" applyBorder="1" applyAlignment="1">
      <alignment horizontal="center" vertical="center" wrapText="1"/>
    </xf>
    <xf numFmtId="0" fontId="8" fillId="2" borderId="2" xfId="3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 wrapText="1"/>
    </xf>
    <xf numFmtId="0" fontId="8" fillId="2" borderId="4" xfId="3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28" fillId="5" borderId="0" xfId="0" quotePrefix="1" applyFont="1" applyFill="1" applyAlignment="1">
      <alignment horizontal="left" vertical="center" indent="1"/>
    </xf>
    <xf numFmtId="172" fontId="5" fillId="0" borderId="1" xfId="4" quotePrefix="1" applyNumberFormat="1" applyFont="1" applyBorder="1"/>
    <xf numFmtId="172" fontId="5" fillId="0" borderId="1" xfId="4" applyNumberFormat="1" applyFont="1" applyBorder="1"/>
    <xf numFmtId="164" fontId="11" fillId="0" borderId="1" xfId="12" applyFont="1" applyFill="1" applyBorder="1" applyAlignment="1">
      <alignment horizontal="center"/>
    </xf>
    <xf numFmtId="164" fontId="0" fillId="0" borderId="0" xfId="0" applyNumberFormat="1"/>
    <xf numFmtId="9" fontId="0" fillId="0" borderId="1" xfId="0" applyNumberFormat="1" applyBorder="1"/>
    <xf numFmtId="169" fontId="0" fillId="3" borderId="1" xfId="9" applyNumberFormat="1" applyFont="1" applyFill="1" applyBorder="1"/>
    <xf numFmtId="0" fontId="18" fillId="0" borderId="1" xfId="6" applyBorder="1" applyAlignment="1">
      <alignment horizontal="center"/>
    </xf>
    <xf numFmtId="170" fontId="18" fillId="0" borderId="1" xfId="6" applyNumberFormat="1" applyBorder="1" applyAlignment="1">
      <alignment horizontal="center"/>
    </xf>
    <xf numFmtId="0" fontId="20" fillId="0" borderId="1" xfId="6" applyFont="1" applyBorder="1" applyAlignment="1">
      <alignment horizontal="center"/>
    </xf>
    <xf numFmtId="0" fontId="37" fillId="0" borderId="1" xfId="0" applyFont="1" applyBorder="1"/>
    <xf numFmtId="0" fontId="1" fillId="0" borderId="0" xfId="0" applyFont="1"/>
    <xf numFmtId="0" fontId="8" fillId="2" borderId="27" xfId="1" quotePrefix="1" applyFont="1" applyFill="1" applyBorder="1" applyAlignment="1">
      <alignment horizontal="center" vertical="center" wrapText="1"/>
    </xf>
    <xf numFmtId="0" fontId="8" fillId="2" borderId="28" xfId="1" applyFont="1" applyFill="1" applyBorder="1" applyAlignment="1">
      <alignment horizontal="center" vertical="center" wrapText="1"/>
    </xf>
    <xf numFmtId="0" fontId="8" fillId="2" borderId="29" xfId="1" applyFont="1" applyFill="1" applyBorder="1" applyAlignment="1">
      <alignment horizontal="center" vertical="center" wrapText="1"/>
    </xf>
    <xf numFmtId="0" fontId="9" fillId="0" borderId="30" xfId="1" applyFont="1" applyBorder="1" applyAlignment="1">
      <alignment horizontal="center"/>
    </xf>
    <xf numFmtId="164" fontId="9" fillId="0" borderId="31" xfId="12" applyFont="1" applyFill="1" applyBorder="1" applyAlignment="1"/>
    <xf numFmtId="164" fontId="9" fillId="0" borderId="31" xfId="12" applyFont="1" applyFill="1" applyBorder="1" applyAlignment="1">
      <alignment horizontal="center"/>
    </xf>
    <xf numFmtId="0" fontId="9" fillId="0" borderId="32" xfId="1" applyFont="1" applyBorder="1" applyAlignment="1">
      <alignment horizontal="center"/>
    </xf>
    <xf numFmtId="0" fontId="9" fillId="0" borderId="33" xfId="1" applyFont="1" applyBorder="1"/>
    <xf numFmtId="0" fontId="9" fillId="0" borderId="33" xfId="1" applyFont="1" applyBorder="1" applyAlignment="1">
      <alignment horizontal="center"/>
    </xf>
    <xf numFmtId="0" fontId="8" fillId="0" borderId="33" xfId="1" applyFont="1" applyBorder="1"/>
    <xf numFmtId="164" fontId="9" fillId="0" borderId="34" xfId="12" applyFont="1" applyFill="1" applyBorder="1" applyAlignment="1"/>
    <xf numFmtId="0" fontId="0" fillId="0" borderId="0" xfId="0" pivotButton="1"/>
    <xf numFmtId="42" fontId="0" fillId="0" borderId="0" xfId="0" applyNumberFormat="1"/>
    <xf numFmtId="14" fontId="15" fillId="0" borderId="1" xfId="6" quotePrefix="1" applyNumberFormat="1" applyFont="1" applyBorder="1" applyAlignment="1">
      <alignment horizontal="center"/>
    </xf>
    <xf numFmtId="14" fontId="18" fillId="0" borderId="1" xfId="6" applyNumberFormat="1" applyBorder="1" applyAlignment="1">
      <alignment horizontal="center"/>
    </xf>
    <xf numFmtId="0" fontId="40" fillId="0" borderId="11" xfId="0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40" fillId="0" borderId="13" xfId="0" applyFont="1" applyBorder="1" applyAlignment="1">
      <alignment horizontal="center" vertical="center"/>
    </xf>
    <xf numFmtId="0" fontId="34" fillId="0" borderId="0" xfId="5" quotePrefix="1" applyFont="1" applyAlignment="1">
      <alignment horizontal="left" vertical="center" wrapText="1" indent="1"/>
    </xf>
    <xf numFmtId="0" fontId="19" fillId="0" borderId="21" xfId="0" quotePrefix="1" applyFont="1" applyBorder="1" applyAlignment="1">
      <alignment horizontal="center" vertical="center"/>
    </xf>
    <xf numFmtId="0" fontId="19" fillId="0" borderId="22" xfId="0" quotePrefix="1" applyFont="1" applyBorder="1" applyAlignment="1">
      <alignment horizontal="center" vertical="center"/>
    </xf>
    <xf numFmtId="0" fontId="19" fillId="0" borderId="23" xfId="0" quotePrefix="1" applyFont="1" applyBorder="1" applyAlignment="1">
      <alignment horizontal="center" vertical="center"/>
    </xf>
    <xf numFmtId="0" fontId="33" fillId="6" borderId="0" xfId="0" quotePrefix="1" applyFont="1" applyFill="1" applyAlignment="1">
      <alignment horizontal="center" vertical="center" wrapText="1"/>
    </xf>
    <xf numFmtId="0" fontId="39" fillId="2" borderId="24" xfId="1" quotePrefix="1" applyFont="1" applyFill="1" applyBorder="1" applyAlignment="1">
      <alignment horizontal="center" vertical="center"/>
    </xf>
    <xf numFmtId="0" fontId="39" fillId="2" borderId="25" xfId="1" quotePrefix="1" applyFont="1" applyFill="1" applyBorder="1" applyAlignment="1">
      <alignment horizontal="center" vertical="center"/>
    </xf>
    <xf numFmtId="0" fontId="39" fillId="2" borderId="26" xfId="1" quotePrefix="1" applyFont="1" applyFill="1" applyBorder="1" applyAlignment="1">
      <alignment horizontal="center" vertical="center"/>
    </xf>
    <xf numFmtId="0" fontId="32" fillId="0" borderId="0" xfId="0" quotePrefix="1" applyFont="1" applyAlignment="1">
      <alignment horizontal="left" vertical="center" wrapText="1" indent="1"/>
    </xf>
    <xf numFmtId="0" fontId="38" fillId="0" borderId="0" xfId="0" quotePrefix="1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28" fillId="6" borderId="0" xfId="0" quotePrefix="1" applyFont="1" applyFill="1" applyAlignment="1">
      <alignment horizontal="left" vertical="center" wrapText="1" indent="1"/>
    </xf>
    <xf numFmtId="0" fontId="15" fillId="0" borderId="1" xfId="6" quotePrefix="1" applyFont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9" fillId="0" borderId="0" xfId="1" applyFont="1" applyBorder="1" applyAlignment="1">
      <alignment horizontal="center" vertical="center"/>
    </xf>
    <xf numFmtId="0" fontId="0" fillId="0" borderId="0" xfId="0" applyNumberFormat="1"/>
  </cellXfs>
  <cellStyles count="13">
    <cellStyle name="Millares [0]" xfId="12" builtinId="6"/>
    <cellStyle name="Millares 2" xfId="7" xr:uid="{00000000-0005-0000-0000-000001000000}"/>
    <cellStyle name="Moneda" xfId="2" builtinId="4"/>
    <cellStyle name="Moneda 2" xfId="8" xr:uid="{00000000-0005-0000-0000-000003000000}"/>
    <cellStyle name="Moneda 3" xfId="9" xr:uid="{00000000-0005-0000-0000-000004000000}"/>
    <cellStyle name="Normal" xfId="0" builtinId="0"/>
    <cellStyle name="Normal 2" xfId="5" xr:uid="{00000000-0005-0000-0000-000006000000}"/>
    <cellStyle name="Normal 3" xfId="6" xr:uid="{00000000-0005-0000-0000-000007000000}"/>
    <cellStyle name="Normal 3 2" xfId="11" xr:uid="{00000000-0005-0000-0000-000008000000}"/>
    <cellStyle name="Normal_Hoja1" xfId="1" xr:uid="{00000000-0005-0000-0000-000009000000}"/>
    <cellStyle name="Normal_Hoja10" xfId="3" xr:uid="{00000000-0005-0000-0000-00000A000000}"/>
    <cellStyle name="Normal_Hoja13" xfId="4" xr:uid="{00000000-0005-0000-0000-00000B000000}"/>
    <cellStyle name="Porcentaje 2" xfId="10" xr:uid="{00000000-0005-0000-0000-00000C000000}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23813</xdr:colOff>
      <xdr:row>10</xdr:row>
      <xdr:rowOff>166687</xdr:rowOff>
    </xdr:from>
    <xdr:to>
      <xdr:col>15</xdr:col>
      <xdr:colOff>715744</xdr:colOff>
      <xdr:row>13</xdr:row>
      <xdr:rowOff>121521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73313" y="2369343"/>
          <a:ext cx="9812119" cy="562053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28</xdr:row>
      <xdr:rowOff>190500</xdr:rowOff>
    </xdr:from>
    <xdr:to>
      <xdr:col>15</xdr:col>
      <xdr:colOff>949136</xdr:colOff>
      <xdr:row>41</xdr:row>
      <xdr:rowOff>198012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35275" y="5915025"/>
          <a:ext cx="10264586" cy="26078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39158</xdr:colOff>
      <xdr:row>0</xdr:row>
      <xdr:rowOff>144992</xdr:rowOff>
    </xdr:from>
    <xdr:to>
      <xdr:col>5</xdr:col>
      <xdr:colOff>402166</xdr:colOff>
      <xdr:row>4</xdr:row>
      <xdr:rowOff>158750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684741" y="144992"/>
          <a:ext cx="8247592" cy="775758"/>
        </a:xfrm>
        <a:prstGeom prst="rect">
          <a:avLst/>
        </a:prstGeom>
        <a:ln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es-CL" sz="1600" b="1"/>
            <a:t>Utilizando la herramienta Subtotales muestre el total de copias por </a:t>
          </a:r>
          <a:r>
            <a:rPr lang="es-CL" sz="1600" b="1" baseline="0"/>
            <a:t>Género  y Categoría</a:t>
          </a:r>
          <a:endParaRPr lang="es-CL" sz="1600" b="1"/>
        </a:p>
      </xdr:txBody>
    </xdr:sp>
    <xdr:clientData/>
  </xdr:twoCellAnchor>
  <xdr:twoCellAnchor editAs="oneCell">
    <xdr:from>
      <xdr:col>9</xdr:col>
      <xdr:colOff>31749</xdr:colOff>
      <xdr:row>1</xdr:row>
      <xdr:rowOff>0</xdr:rowOff>
    </xdr:from>
    <xdr:to>
      <xdr:col>13</xdr:col>
      <xdr:colOff>184596</xdr:colOff>
      <xdr:row>79</xdr:row>
      <xdr:rowOff>128846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19832" y="190500"/>
          <a:ext cx="3200847" cy="564911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42333</xdr:colOff>
      <xdr:row>1</xdr:row>
      <xdr:rowOff>69850</xdr:rowOff>
    </xdr:from>
    <xdr:to>
      <xdr:col>5</xdr:col>
      <xdr:colOff>1957915</xdr:colOff>
      <xdr:row>1</xdr:row>
      <xdr:rowOff>1068918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772583" y="260350"/>
          <a:ext cx="9524999" cy="999068"/>
        </a:xfrm>
        <a:prstGeom prst="rect">
          <a:avLst/>
        </a:prstGeom>
        <a:ln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CL" sz="1400" b="1">
              <a:solidFill>
                <a:schemeClr val="bg1"/>
              </a:solidFill>
            </a:rPr>
            <a:t>Valide con</a:t>
          </a:r>
          <a:r>
            <a:rPr lang="es-CL" sz="1400" b="1" baseline="0">
              <a:solidFill>
                <a:schemeClr val="bg1"/>
              </a:solidFill>
            </a:rPr>
            <a:t> lista la celda A6, de tal manera que muestre el Id de la película.</a:t>
          </a:r>
        </a:p>
        <a:p>
          <a:r>
            <a:rPr lang="es-CL" sz="14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Utilizando</a:t>
          </a:r>
          <a:r>
            <a:rPr lang="es-CL" sz="14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la función BuscarV y a partir de la celda B6 muestre el registro (la fila) que corresponda al Id Pelicula</a:t>
          </a:r>
        </a:p>
        <a:p>
          <a:r>
            <a:rPr lang="es-CL" sz="14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solicitado en la celda A6.  </a:t>
          </a:r>
        </a:p>
        <a:p>
          <a:r>
            <a:rPr lang="es-CL" sz="14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Utilice la función necesaria que permita controlar posibles errores ( por ej. no debe mostrar  #N/A si no hay valor a buscar )</a:t>
          </a:r>
          <a:endParaRPr lang="es-ES" sz="1400">
            <a:solidFill>
              <a:schemeClr val="bg1"/>
            </a:solidFill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745332</xdr:colOff>
      <xdr:row>0</xdr:row>
      <xdr:rowOff>49529</xdr:rowOff>
    </xdr:from>
    <xdr:to>
      <xdr:col>22</xdr:col>
      <xdr:colOff>1143001</xdr:colOff>
      <xdr:row>22</xdr:row>
      <xdr:rowOff>12149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85182" y="49529"/>
          <a:ext cx="10941844" cy="46012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433918</xdr:colOff>
      <xdr:row>0</xdr:row>
      <xdr:rowOff>114300</xdr:rowOff>
    </xdr:from>
    <xdr:to>
      <xdr:col>8</xdr:col>
      <xdr:colOff>306917</xdr:colOff>
      <xdr:row>5</xdr:row>
      <xdr:rowOff>74083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433918" y="114300"/>
          <a:ext cx="6476999" cy="912283"/>
        </a:xfrm>
        <a:prstGeom prst="rect">
          <a:avLst/>
        </a:prstGeom>
        <a:ln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CL" sz="1600"/>
            <a:t>Importe el archivo Clientes.txt  y utilizando</a:t>
          </a:r>
          <a:r>
            <a:rPr lang="es-CL" sz="1600" baseline="0"/>
            <a:t> la herramienta Texto en Columnas extraiga los  registros de la base de datos en columnas distintas a partir de la celda A10.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142875</xdr:rowOff>
    </xdr:from>
    <xdr:to>
      <xdr:col>9</xdr:col>
      <xdr:colOff>504825</xdr:colOff>
      <xdr:row>4</xdr:row>
      <xdr:rowOff>133350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F1F35435-BC88-4854-9649-2BFBCA97BA72}"/>
            </a:ext>
          </a:extLst>
        </xdr:cNvPr>
        <xdr:cNvSpPr txBox="1"/>
      </xdr:nvSpPr>
      <xdr:spPr>
        <a:xfrm>
          <a:off x="232410" y="142875"/>
          <a:ext cx="6353175" cy="721995"/>
        </a:xfrm>
        <a:prstGeom prst="rect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CL" sz="1600"/>
            <a:t>Consolidar  a partir de la celda B10,las hojas T1, T2, T3 y T4,  con Vínculos.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Vega Gutierrez" refreshedDate="44958.407026736109" createdVersion="8" refreshedVersion="8" minRefreshableVersion="3" recordCount="108" xr:uid="{0CC6B89C-59CC-40DC-BB71-C41388461989}">
  <cacheSource type="worksheet">
    <worksheetSource ref="A7:M115" sheet="Tabla Dinámica"/>
  </cacheSource>
  <cacheFields count="13">
    <cacheField name="Id_Mov" numFmtId="0">
      <sharedItems containsSemiMixedTypes="0" containsString="0" containsNumber="1" containsInteger="1" minValue="1" maxValue="110"/>
    </cacheField>
    <cacheField name="Id_Obra" numFmtId="0">
      <sharedItems containsSemiMixedTypes="0" containsString="0" containsNumber="1" containsInteger="1" minValue="1" maxValue="12"/>
    </cacheField>
    <cacheField name="Nombre_Obra" numFmtId="0">
      <sharedItems count="12">
        <s v="conjunto jose manuel"/>
        <s v="villa santa leonora"/>
        <s v="puente sewell"/>
        <s v="villa santa leonor"/>
        <s v="planta de acido sulfurico"/>
        <s v="conjunto don esteban"/>
        <s v="planta de fundido"/>
        <s v="camino la mina"/>
        <s v="villa santa pilar"/>
        <s v="Villa los heroes"/>
        <s v="villa don roque"/>
        <s v="estacion de transferencia"/>
      </sharedItems>
    </cacheField>
    <cacheField name="Tipo_Documento" numFmtId="0">
      <sharedItems count="3">
        <s v="FACTURA"/>
        <s v="BOLETA"/>
        <s v="VALE"/>
      </sharedItems>
    </cacheField>
    <cacheField name="Num_Docto" numFmtId="0">
      <sharedItems containsSemiMixedTypes="0" containsString="0" containsNumber="1" containsInteger="1" minValue="12" maxValue="546465465"/>
    </cacheField>
    <cacheField name="Fecha_Docto" numFmtId="168">
      <sharedItems containsSemiMixedTypes="0" containsNonDate="0" containsDate="1" containsString="0" minDate="2001-01-25T00:00:00" maxDate="2014-03-21T00:00:00"/>
    </cacheField>
    <cacheField name="RUT" numFmtId="0">
      <sharedItems/>
    </cacheField>
    <cacheField name="Nombre_Prov" numFmtId="0">
      <sharedItems count="10">
        <s v="LADRILLOS ORIENTE"/>
        <s v="LIBRERÍA CERVANTES"/>
        <s v="FERRETERIA INDUSTRIAL"/>
        <s v="FERRETERIA DON JOSE"/>
        <s v="MADERAS EL ALAMO"/>
        <s v="MADERAS PUERTO AYSEN"/>
        <s v="FERRETERIA MARDONES"/>
        <s v="MADERAS DON ROQUE"/>
        <s v="BARRACA SAN JOSE"/>
        <s v="MADERAS DON ENRIQUE"/>
      </sharedItems>
    </cacheField>
    <cacheField name="Detalle_Gasto" numFmtId="0">
      <sharedItems/>
    </cacheField>
    <cacheField name="Neto" numFmtId="169">
      <sharedItems containsSemiMixedTypes="0" containsString="0" containsNumber="1" containsInteger="1" minValue="0" maxValue="15000000"/>
    </cacheField>
    <cacheField name="Iva" numFmtId="169">
      <sharedItems containsSemiMixedTypes="0" containsString="0" containsNumber="1" minValue="0" maxValue="2850000"/>
    </cacheField>
    <cacheField name="Total" numFmtId="169">
      <sharedItems containsSemiMixedTypes="0" containsString="0" containsNumber="1" minValue="0" maxValue="17850000"/>
    </cacheField>
    <cacheField name="Tipo_Pago" numFmtId="0">
      <sharedItems count="2">
        <s v="CHEQUE"/>
        <s v="EFECTIV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n v="1"/>
    <n v="8"/>
    <x v="0"/>
    <x v="0"/>
    <n v="12533"/>
    <d v="2001-01-25T00:00:00"/>
    <s v="83.635.699-9"/>
    <x v="0"/>
    <s v="PINO 2X2"/>
    <n v="125000"/>
    <n v="23750"/>
    <n v="148750"/>
    <x v="0"/>
  </r>
  <r>
    <n v="2"/>
    <n v="7"/>
    <x v="1"/>
    <x v="0"/>
    <n v="2313215"/>
    <d v="2003-07-15T00:00:00"/>
    <s v="88.759.635-4"/>
    <x v="1"/>
    <s v="LAPICES, ARTICULOS OFICINA"/>
    <n v="25000"/>
    <n v="4750"/>
    <n v="29750"/>
    <x v="0"/>
  </r>
  <r>
    <n v="3"/>
    <n v="3"/>
    <x v="2"/>
    <x v="0"/>
    <n v="231321"/>
    <d v="2002-01-17T00:00:00"/>
    <s v="84.222.444-3"/>
    <x v="2"/>
    <s v="MALLA DE CIERRE"/>
    <n v="175000"/>
    <n v="33250"/>
    <n v="208250"/>
    <x v="0"/>
  </r>
  <r>
    <n v="4"/>
    <n v="8"/>
    <x v="0"/>
    <x v="1"/>
    <n v="123231"/>
    <d v="2003-09-17T00:00:00"/>
    <s v="77.958.654-9"/>
    <x v="3"/>
    <s v="HERRAMIENTAS"/>
    <n v="256000"/>
    <n v="48640"/>
    <n v="304640"/>
    <x v="1"/>
  </r>
  <r>
    <n v="5"/>
    <n v="6"/>
    <x v="3"/>
    <x v="0"/>
    <n v="21321"/>
    <d v="2002-03-17T00:00:00"/>
    <s v="88.759.635-4"/>
    <x v="1"/>
    <s v="PAPEL FOTOCOPIA"/>
    <n v="15000"/>
    <n v="2850"/>
    <n v="17850"/>
    <x v="1"/>
  </r>
  <r>
    <n v="6"/>
    <n v="6"/>
    <x v="3"/>
    <x v="0"/>
    <n v="13122"/>
    <d v="2002-03-15T00:00:00"/>
    <s v="83.635.699-9"/>
    <x v="0"/>
    <s v="LADRILLOS PRINCESA"/>
    <n v="1250000"/>
    <n v="237500"/>
    <n v="1487500"/>
    <x v="1"/>
  </r>
  <r>
    <n v="7"/>
    <n v="12"/>
    <x v="4"/>
    <x v="2"/>
    <n v="12"/>
    <d v="2003-09-17T00:00:00"/>
    <s v="88.759.635-4"/>
    <x v="1"/>
    <s v="REGLA T"/>
    <n v="256"/>
    <n v="48.64"/>
    <n v="304.64"/>
    <x v="1"/>
  </r>
  <r>
    <n v="8"/>
    <n v="6"/>
    <x v="3"/>
    <x v="0"/>
    <n v="32132"/>
    <d v="2003-03-12T00:00:00"/>
    <s v="83.635.699-9"/>
    <x v="0"/>
    <s v="LADRILLOS FISCALES"/>
    <n v="1250000"/>
    <n v="237500"/>
    <n v="1487500"/>
    <x v="0"/>
  </r>
  <r>
    <n v="9"/>
    <n v="6"/>
    <x v="3"/>
    <x v="0"/>
    <n v="31321"/>
    <d v="2002-02-17T00:00:00"/>
    <s v="84.222.444-3"/>
    <x v="2"/>
    <s v="PLANCHAS ZINC ALUM"/>
    <n v="1000000"/>
    <n v="190000"/>
    <n v="1190000"/>
    <x v="1"/>
  </r>
  <r>
    <n v="10"/>
    <n v="4"/>
    <x v="5"/>
    <x v="2"/>
    <n v="21"/>
    <d v="2001-12-12T00:00:00"/>
    <s v="88.759.635-4"/>
    <x v="1"/>
    <s v="pegamento cola fria"/>
    <n v="1200"/>
    <n v="228"/>
    <n v="1428"/>
    <x v="0"/>
  </r>
  <r>
    <n v="11"/>
    <n v="5"/>
    <x v="6"/>
    <x v="1"/>
    <n v="13135"/>
    <d v="2003-04-15T00:00:00"/>
    <s v="77.858.963-3"/>
    <x v="4"/>
    <s v="papel lija 0"/>
    <n v="1250"/>
    <n v="237.5"/>
    <n v="1487.5"/>
    <x v="0"/>
  </r>
  <r>
    <n v="12"/>
    <n v="6"/>
    <x v="3"/>
    <x v="0"/>
    <n v="131"/>
    <d v="2003-07-15T00:00:00"/>
    <s v="77.958.654-9"/>
    <x v="3"/>
    <s v="sacos de cemento"/>
    <n v="125000"/>
    <n v="23750"/>
    <n v="148750"/>
    <x v="1"/>
  </r>
  <r>
    <n v="13"/>
    <n v="3"/>
    <x v="2"/>
    <x v="0"/>
    <n v="32132"/>
    <d v="2002-07-15T00:00:00"/>
    <s v="77.532.698-8"/>
    <x v="5"/>
    <s v="vigas de roble"/>
    <n v="1750000"/>
    <n v="332500"/>
    <n v="2082500"/>
    <x v="0"/>
  </r>
  <r>
    <n v="14"/>
    <n v="10"/>
    <x v="7"/>
    <x v="0"/>
    <n v="564654"/>
    <d v="2003-09-17T00:00:00"/>
    <s v="15.635.951-3"/>
    <x v="6"/>
    <s v="clavos 4&quot;"/>
    <n v="125000"/>
    <n v="23750"/>
    <n v="148750"/>
    <x v="1"/>
  </r>
  <r>
    <n v="15"/>
    <n v="12"/>
    <x v="4"/>
    <x v="1"/>
    <n v="4564654"/>
    <d v="2003-09-17T00:00:00"/>
    <s v="88.759.635-4"/>
    <x v="1"/>
    <s v="resmas de papel oficio"/>
    <n v="17500"/>
    <n v="3325"/>
    <n v="20825"/>
    <x v="0"/>
  </r>
  <r>
    <n v="16"/>
    <n v="12"/>
    <x v="4"/>
    <x v="0"/>
    <n v="231321"/>
    <d v="2003-07-15T00:00:00"/>
    <s v="76.625.357-4"/>
    <x v="7"/>
    <s v="vigas de rauli"/>
    <n v="125000"/>
    <n v="23750"/>
    <n v="148750"/>
    <x v="1"/>
  </r>
  <r>
    <n v="17"/>
    <n v="4"/>
    <x v="5"/>
    <x v="1"/>
    <n v="321321"/>
    <d v="2005-03-15T00:00:00"/>
    <s v="83.635.699-9"/>
    <x v="0"/>
    <s v="LADRILLOS FISCALES"/>
    <n v="2560000"/>
    <n v="486400"/>
    <n v="3046400"/>
    <x v="0"/>
  </r>
  <r>
    <n v="18"/>
    <n v="6"/>
    <x v="3"/>
    <x v="1"/>
    <n v="31321"/>
    <d v="2006-09-15T00:00:00"/>
    <s v="15.635.951-3"/>
    <x v="6"/>
    <s v="alambre de puas"/>
    <n v="150000"/>
    <n v="28500"/>
    <n v="178500"/>
    <x v="0"/>
  </r>
  <r>
    <n v="19"/>
    <n v="9"/>
    <x v="8"/>
    <x v="1"/>
    <n v="231321"/>
    <d v="2003-04-28T00:00:00"/>
    <s v="88.759.635-4"/>
    <x v="1"/>
    <s v="articulos de oficina"/>
    <n v="12500"/>
    <n v="2375"/>
    <n v="14875"/>
    <x v="1"/>
  </r>
  <r>
    <n v="20"/>
    <n v="1"/>
    <x v="9"/>
    <x v="2"/>
    <n v="65465"/>
    <d v="2002-03-29T00:00:00"/>
    <s v="77.958.654-9"/>
    <x v="3"/>
    <s v="aceite de linaza"/>
    <n v="1250"/>
    <n v="237.5"/>
    <n v="1487.5"/>
    <x v="1"/>
  </r>
  <r>
    <n v="21"/>
    <n v="2"/>
    <x v="10"/>
    <x v="2"/>
    <n v="223"/>
    <d v="2003-09-09T00:00:00"/>
    <s v="77.958.654-9"/>
    <x v="3"/>
    <s v="aguarras mineral"/>
    <n v="1250"/>
    <n v="237.5"/>
    <n v="1487.5"/>
    <x v="1"/>
  </r>
  <r>
    <n v="22"/>
    <n v="1"/>
    <x v="9"/>
    <x v="0"/>
    <n v="5564654"/>
    <d v="2002-03-15T00:00:00"/>
    <s v="88.759.635-4"/>
    <x v="1"/>
    <s v="articulos de oficina"/>
    <n v="125000"/>
    <n v="23750"/>
    <n v="148750"/>
    <x v="0"/>
  </r>
  <r>
    <n v="23"/>
    <n v="3"/>
    <x v="2"/>
    <x v="1"/>
    <n v="5465"/>
    <d v="2002-09-17T00:00:00"/>
    <s v="77.958.654-9"/>
    <x v="3"/>
    <s v="puertas y ventanas"/>
    <n v="125000"/>
    <n v="23750"/>
    <n v="148750"/>
    <x v="0"/>
  </r>
  <r>
    <n v="24"/>
    <n v="4"/>
    <x v="5"/>
    <x v="1"/>
    <n v="546545"/>
    <d v="2002-03-29T00:00:00"/>
    <s v="83.635.699-9"/>
    <x v="0"/>
    <s v="LADRILLOS PRINCESA"/>
    <n v="200000"/>
    <n v="38000"/>
    <n v="238000"/>
    <x v="0"/>
  </r>
  <r>
    <n v="25"/>
    <n v="5"/>
    <x v="6"/>
    <x v="1"/>
    <n v="46545"/>
    <d v="2002-03-17T00:00:00"/>
    <s v="83.635.699-9"/>
    <x v="0"/>
    <s v="ladrillos refractarios"/>
    <n v="12500"/>
    <n v="2375"/>
    <n v="14875"/>
    <x v="1"/>
  </r>
  <r>
    <n v="26"/>
    <n v="3"/>
    <x v="2"/>
    <x v="2"/>
    <n v="565465"/>
    <d v="2003-05-31T00:00:00"/>
    <s v="77.958.654-9"/>
    <x v="3"/>
    <s v="barniz marino"/>
    <n v="15000"/>
    <n v="2850"/>
    <n v="17850"/>
    <x v="1"/>
  </r>
  <r>
    <n v="27"/>
    <n v="2"/>
    <x v="10"/>
    <x v="2"/>
    <n v="65465"/>
    <d v="2003-04-28T00:00:00"/>
    <s v="83.635.699-9"/>
    <x v="0"/>
    <s v="LADRILLOS FISCALES"/>
    <n v="125000"/>
    <n v="23750"/>
    <n v="148750"/>
    <x v="1"/>
  </r>
  <r>
    <n v="28"/>
    <n v="9"/>
    <x v="8"/>
    <x v="2"/>
    <n v="456454"/>
    <d v="2004-03-19T00:00:00"/>
    <s v="83.635.699-9"/>
    <x v="0"/>
    <s v="LADRILLOS PRINCESA"/>
    <n v="256000"/>
    <n v="48640"/>
    <n v="304640"/>
    <x v="0"/>
  </r>
  <r>
    <n v="29"/>
    <n v="4"/>
    <x v="5"/>
    <x v="1"/>
    <n v="56465"/>
    <d v="2003-04-13T00:00:00"/>
    <s v="77.532.698-8"/>
    <x v="5"/>
    <s v="alamo 2 x 5"/>
    <n v="125000"/>
    <n v="23750"/>
    <n v="148750"/>
    <x v="0"/>
  </r>
  <r>
    <n v="30"/>
    <n v="4"/>
    <x v="5"/>
    <x v="1"/>
    <n v="464654"/>
    <d v="2003-03-29T00:00:00"/>
    <s v="88.757.969-K"/>
    <x v="8"/>
    <s v="pino impregnado"/>
    <n v="500000"/>
    <n v="95000"/>
    <n v="595000"/>
    <x v="1"/>
  </r>
  <r>
    <n v="31"/>
    <n v="4"/>
    <x v="5"/>
    <x v="2"/>
    <n v="56465465"/>
    <d v="2003-05-25T00:00:00"/>
    <s v="84.222.444-3"/>
    <x v="2"/>
    <s v="pintura oleo opaco"/>
    <n v="365000"/>
    <n v="69350"/>
    <n v="434350"/>
    <x v="0"/>
  </r>
  <r>
    <n v="32"/>
    <n v="11"/>
    <x v="11"/>
    <x v="0"/>
    <n v="564654"/>
    <d v="2002-03-29T00:00:00"/>
    <s v="84.222.444-3"/>
    <x v="2"/>
    <s v="rieles metalicos"/>
    <n v="125000"/>
    <n v="23750"/>
    <n v="148750"/>
    <x v="0"/>
  </r>
  <r>
    <n v="33"/>
    <n v="5"/>
    <x v="6"/>
    <x v="1"/>
    <n v="546465465"/>
    <d v="2004-03-29T00:00:00"/>
    <s v="83.635.699-9"/>
    <x v="0"/>
    <s v="balasto para linea ferrea"/>
    <n v="12500000"/>
    <n v="2375000"/>
    <n v="14875000"/>
    <x v="0"/>
  </r>
  <r>
    <n v="34"/>
    <n v="11"/>
    <x v="11"/>
    <x v="0"/>
    <n v="45654545"/>
    <d v="2002-03-29T00:00:00"/>
    <s v="88.759.635-4"/>
    <x v="1"/>
    <s v="trabajos de fotocopiado"/>
    <n v="125000"/>
    <n v="23750"/>
    <n v="148750"/>
    <x v="1"/>
  </r>
  <r>
    <n v="35"/>
    <n v="12"/>
    <x v="4"/>
    <x v="2"/>
    <n v="654654"/>
    <d v="2003-03-29T00:00:00"/>
    <s v="84.222.444-3"/>
    <x v="2"/>
    <s v="pintura anticorrosiva"/>
    <n v="125000"/>
    <n v="23750"/>
    <n v="148750"/>
    <x v="1"/>
  </r>
  <r>
    <n v="36"/>
    <n v="5"/>
    <x v="6"/>
    <x v="1"/>
    <n v="231321"/>
    <d v="2002-03-19T00:00:00"/>
    <s v="77.958.654-9"/>
    <x v="3"/>
    <s v="cascos para obreros"/>
    <n v="60000"/>
    <n v="11400"/>
    <n v="71400"/>
    <x v="1"/>
  </r>
  <r>
    <n v="37"/>
    <n v="5"/>
    <x v="6"/>
    <x v="1"/>
    <n v="5445654"/>
    <d v="2003-04-25T00:00:00"/>
    <s v="77.858.963-3"/>
    <x v="4"/>
    <s v="vigas de roble"/>
    <n v="125000"/>
    <n v="23750"/>
    <n v="148750"/>
    <x v="1"/>
  </r>
  <r>
    <n v="38"/>
    <n v="11"/>
    <x v="11"/>
    <x v="2"/>
    <n v="321"/>
    <d v="2003-08-18T00:00:00"/>
    <s v="88.757.969-K"/>
    <x v="8"/>
    <s v="aserrin"/>
    <n v="1500"/>
    <n v="285"/>
    <n v="1785"/>
    <x v="1"/>
  </r>
  <r>
    <n v="39"/>
    <n v="10"/>
    <x v="7"/>
    <x v="2"/>
    <n v="231"/>
    <d v="2003-04-14T00:00:00"/>
    <s v="83.635.699-9"/>
    <x v="0"/>
    <s v="ladrillo molido"/>
    <n v="32121"/>
    <n v="6102.99"/>
    <n v="38223.99"/>
    <x v="1"/>
  </r>
  <r>
    <n v="40"/>
    <n v="8"/>
    <x v="0"/>
    <x v="0"/>
    <n v="654654"/>
    <d v="2004-03-29T00:00:00"/>
    <s v="15.635.951-3"/>
    <x v="6"/>
    <s v="fierro de 10 mm"/>
    <n v="1250000"/>
    <n v="237500"/>
    <n v="1487500"/>
    <x v="0"/>
  </r>
  <r>
    <n v="41"/>
    <n v="2"/>
    <x v="10"/>
    <x v="0"/>
    <n v="654654"/>
    <d v="2003-01-01T00:00:00"/>
    <s v="88.654.123-3"/>
    <x v="9"/>
    <s v="paneles de terciado 8 mm"/>
    <n v="125000"/>
    <n v="23750"/>
    <n v="148750"/>
    <x v="0"/>
  </r>
  <r>
    <n v="42"/>
    <n v="3"/>
    <x v="2"/>
    <x v="0"/>
    <n v="5646544"/>
    <d v="2002-05-05T00:00:00"/>
    <s v="77.532.698-8"/>
    <x v="5"/>
    <s v="vigas de roble"/>
    <n v="1250000"/>
    <n v="237500"/>
    <n v="1487500"/>
    <x v="0"/>
  </r>
  <r>
    <n v="43"/>
    <n v="6"/>
    <x v="3"/>
    <x v="1"/>
    <n v="654654"/>
    <d v="2002-03-29T00:00:00"/>
    <s v="88.757.969-K"/>
    <x v="8"/>
    <s v="terciado 4 mm"/>
    <n v="125000"/>
    <n v="23750"/>
    <n v="148750"/>
    <x v="1"/>
  </r>
  <r>
    <n v="44"/>
    <n v="4"/>
    <x v="5"/>
    <x v="1"/>
    <n v="32213"/>
    <d v="2005-03-29T00:00:00"/>
    <s v="77.958.654-9"/>
    <x v="3"/>
    <s v="lana de vidrio"/>
    <n v="1250"/>
    <n v="237.5"/>
    <n v="1487.5"/>
    <x v="1"/>
  </r>
  <r>
    <n v="45"/>
    <n v="3"/>
    <x v="2"/>
    <x v="0"/>
    <n v="564654"/>
    <d v="2004-03-29T00:00:00"/>
    <s v="77.858.963-3"/>
    <x v="4"/>
    <s v="masisa enchapada de 12 mm"/>
    <n v="125000"/>
    <n v="23750"/>
    <n v="148750"/>
    <x v="0"/>
  </r>
  <r>
    <n v="46"/>
    <n v="12"/>
    <x v="4"/>
    <x v="1"/>
    <n v="564654"/>
    <d v="2002-03-15T00:00:00"/>
    <s v="77.958.654-9"/>
    <x v="3"/>
    <s v="clavos 3&quot;"/>
    <n v="256000"/>
    <n v="48640"/>
    <n v="304640"/>
    <x v="1"/>
  </r>
  <r>
    <n v="47"/>
    <n v="5"/>
    <x v="6"/>
    <x v="1"/>
    <n v="321321"/>
    <d v="2002-03-29T00:00:00"/>
    <s v="88.759.635-4"/>
    <x v="1"/>
    <s v="pegamento cola fria"/>
    <n v="25600"/>
    <n v="4864"/>
    <n v="30464"/>
    <x v="1"/>
  </r>
  <r>
    <n v="48"/>
    <n v="9"/>
    <x v="8"/>
    <x v="2"/>
    <n v="23132132"/>
    <d v="2002-03-25T00:00:00"/>
    <s v="88.759.635-4"/>
    <x v="1"/>
    <s v="fotocopias de planos"/>
    <n v="12560"/>
    <n v="2386.4"/>
    <n v="14946.4"/>
    <x v="1"/>
  </r>
  <r>
    <n v="49"/>
    <n v="7"/>
    <x v="1"/>
    <x v="1"/>
    <n v="5465465"/>
    <d v="2002-03-25T00:00:00"/>
    <s v="83.635.699-9"/>
    <x v="0"/>
    <s v="ladrillos refractarios"/>
    <n v="125000"/>
    <n v="23750"/>
    <n v="148750"/>
    <x v="1"/>
  </r>
  <r>
    <n v="50"/>
    <n v="11"/>
    <x v="11"/>
    <x v="1"/>
    <n v="564456"/>
    <d v="2002-03-15T00:00:00"/>
    <s v="77.958.654-9"/>
    <x v="3"/>
    <s v="alambre de puas"/>
    <n v="1250000"/>
    <n v="237500"/>
    <n v="1487500"/>
    <x v="0"/>
  </r>
  <r>
    <n v="51"/>
    <n v="4"/>
    <x v="5"/>
    <x v="0"/>
    <n v="231231"/>
    <d v="2002-03-15T00:00:00"/>
    <s v="77.858.963-3"/>
    <x v="4"/>
    <s v="puertas de roble"/>
    <n v="125000"/>
    <n v="23750"/>
    <n v="148750"/>
    <x v="0"/>
  </r>
  <r>
    <n v="52"/>
    <n v="9"/>
    <x v="8"/>
    <x v="1"/>
    <n v="1321231"/>
    <d v="2003-03-17T00:00:00"/>
    <s v="88.759.635-4"/>
    <x v="1"/>
    <s v="articulos de oficina"/>
    <n v="256000"/>
    <n v="48640"/>
    <n v="304640"/>
    <x v="1"/>
  </r>
  <r>
    <n v="53"/>
    <n v="8"/>
    <x v="0"/>
    <x v="2"/>
    <n v="564564"/>
    <d v="2004-03-15T00:00:00"/>
    <s v="88.759.635-4"/>
    <x v="1"/>
    <s v="fotocopias"/>
    <n v="1500"/>
    <n v="285"/>
    <n v="1785"/>
    <x v="1"/>
  </r>
  <r>
    <n v="54"/>
    <n v="12"/>
    <x v="4"/>
    <x v="0"/>
    <n v="132123"/>
    <d v="2002-03-25T00:00:00"/>
    <s v="15.635.951-3"/>
    <x v="6"/>
    <s v="planchas volcanita 10 MM"/>
    <n v="125000"/>
    <n v="23750"/>
    <n v="148750"/>
    <x v="0"/>
  </r>
  <r>
    <n v="55"/>
    <n v="6"/>
    <x v="3"/>
    <x v="1"/>
    <n v="5464654"/>
    <d v="2003-02-19T00:00:00"/>
    <s v="84.222.444-3"/>
    <x v="2"/>
    <s v="alambre de puas"/>
    <n v="125000"/>
    <n v="23750"/>
    <n v="148750"/>
    <x v="0"/>
  </r>
  <r>
    <n v="56"/>
    <n v="6"/>
    <x v="3"/>
    <x v="0"/>
    <n v="231213"/>
    <d v="2007-02-15T00:00:00"/>
    <s v="76.625.357-4"/>
    <x v="7"/>
    <s v="clavos 2&quot;"/>
    <n v="125000"/>
    <n v="23750"/>
    <n v="148750"/>
    <x v="0"/>
  </r>
  <r>
    <n v="57"/>
    <n v="4"/>
    <x v="5"/>
    <x v="0"/>
    <n v="3655"/>
    <d v="2006-10-20T00:00:00"/>
    <s v="77.858.963-3"/>
    <x v="4"/>
    <s v="Detergente industrial"/>
    <n v="125000"/>
    <n v="23750"/>
    <n v="148750"/>
    <x v="0"/>
  </r>
  <r>
    <n v="58"/>
    <n v="11"/>
    <x v="11"/>
    <x v="1"/>
    <n v="3255"/>
    <d v="2006-10-20T00:00:00"/>
    <s v="88.759.635-4"/>
    <x v="1"/>
    <s v="Lápices de cera"/>
    <n v="36500"/>
    <n v="6935"/>
    <n v="43435"/>
    <x v="1"/>
  </r>
  <r>
    <n v="59"/>
    <n v="4"/>
    <x v="5"/>
    <x v="0"/>
    <n v="3655"/>
    <d v="2004-10-15T00:00:00"/>
    <s v="77.532.698-8"/>
    <x v="5"/>
    <s v="vigas de roble"/>
    <n v="1200000"/>
    <n v="228000"/>
    <n v="1428000"/>
    <x v="0"/>
  </r>
  <r>
    <n v="60"/>
    <n v="9"/>
    <x v="8"/>
    <x v="1"/>
    <n v="65454"/>
    <d v="2003-10-16T00:00:00"/>
    <s v="83.635.699-9"/>
    <x v="0"/>
    <s v="ladrillos princesa"/>
    <n v="3000000"/>
    <n v="570000"/>
    <n v="3570000"/>
    <x v="0"/>
  </r>
  <r>
    <n v="61"/>
    <n v="12"/>
    <x v="4"/>
    <x v="2"/>
    <n v="6554"/>
    <d v="2006-10-15T00:00:00"/>
    <s v="83.635.699-9"/>
    <x v="0"/>
    <s v="ladrillos fiscales"/>
    <n v="15000000"/>
    <n v="2850000"/>
    <n v="17850000"/>
    <x v="0"/>
  </r>
  <r>
    <n v="62"/>
    <n v="4"/>
    <x v="5"/>
    <x v="0"/>
    <n v="65456"/>
    <d v="2007-01-13T00:00:00"/>
    <s v="77.958.654-9"/>
    <x v="3"/>
    <s v="martillos y roscalatas"/>
    <n v="500000"/>
    <n v="95000"/>
    <n v="595000"/>
    <x v="1"/>
  </r>
  <r>
    <n v="63"/>
    <n v="9"/>
    <x v="8"/>
    <x v="2"/>
    <n v="456454"/>
    <d v="2006-10-20T00:00:00"/>
    <s v="77.958.654-9"/>
    <x v="3"/>
    <s v="madera prensada"/>
    <n v="125000"/>
    <n v="23750"/>
    <n v="148750"/>
    <x v="1"/>
  </r>
  <r>
    <n v="64"/>
    <n v="7"/>
    <x v="1"/>
    <x v="0"/>
    <n v="365656"/>
    <d v="2005-05-16T00:00:00"/>
    <s v="84.222.444-3"/>
    <x v="2"/>
    <s v="pintura epoxica"/>
    <n v="365000"/>
    <n v="69350"/>
    <n v="434350"/>
    <x v="1"/>
  </r>
  <r>
    <n v="65"/>
    <n v="7"/>
    <x v="1"/>
    <x v="2"/>
    <n v="23121"/>
    <d v="2005-10-16T00:00:00"/>
    <s v="88.757.969-K"/>
    <x v="8"/>
    <s v="permanit de 6mm"/>
    <n v="369000"/>
    <n v="70110"/>
    <n v="439110"/>
    <x v="0"/>
  </r>
  <r>
    <n v="66"/>
    <n v="6"/>
    <x v="3"/>
    <x v="0"/>
    <n v="32123"/>
    <d v="2004-02-14T00:00:00"/>
    <s v="76.625.357-4"/>
    <x v="7"/>
    <s v="planchas cholguan 3mm"/>
    <n v="635000"/>
    <n v="120650"/>
    <n v="755650"/>
    <x v="0"/>
  </r>
  <r>
    <n v="67"/>
    <n v="8"/>
    <x v="0"/>
    <x v="0"/>
    <n v="365000"/>
    <d v="2004-04-16T00:00:00"/>
    <s v="88.759.635-4"/>
    <x v="1"/>
    <s v="fotocopia de planos"/>
    <n v="32000"/>
    <n v="6080"/>
    <n v="38080"/>
    <x v="0"/>
  </r>
  <r>
    <n v="68"/>
    <n v="4"/>
    <x v="5"/>
    <x v="2"/>
    <n v="331221"/>
    <d v="2002-10-25T00:00:00"/>
    <s v="88.759.635-4"/>
    <x v="1"/>
    <s v="lapices y plumones"/>
    <n v="365000"/>
    <n v="69350"/>
    <n v="434350"/>
    <x v="1"/>
  </r>
  <r>
    <n v="69"/>
    <n v="5"/>
    <x v="6"/>
    <x v="0"/>
    <n v="23132"/>
    <d v="2006-10-20T00:00:00"/>
    <s v="84.222.444-3"/>
    <x v="2"/>
    <s v="malla acma"/>
    <n v="365000"/>
    <n v="69350"/>
    <n v="434350"/>
    <x v="0"/>
  </r>
  <r>
    <n v="70"/>
    <n v="12"/>
    <x v="4"/>
    <x v="0"/>
    <n v="321321"/>
    <d v="2006-10-20T00:00:00"/>
    <s v="77.958.654-9"/>
    <x v="3"/>
    <s v="tablones de roble 4x4"/>
    <n v="1256000"/>
    <n v="238640"/>
    <n v="1494640"/>
    <x v="0"/>
  </r>
  <r>
    <n v="71"/>
    <n v="6"/>
    <x v="3"/>
    <x v="0"/>
    <n v="13212"/>
    <d v="2003-03-15T00:00:00"/>
    <s v="77.858.963-3"/>
    <x v="4"/>
    <s v="piso flotante b788"/>
    <n v="1500000"/>
    <n v="285000"/>
    <n v="1785000"/>
    <x v="0"/>
  </r>
  <r>
    <n v="72"/>
    <n v="8"/>
    <x v="0"/>
    <x v="0"/>
    <n v="231321"/>
    <d v="2006-10-20T00:00:00"/>
    <s v="15.635.951-3"/>
    <x v="6"/>
    <s v="plafones de lámparas"/>
    <n v="125000"/>
    <n v="23750"/>
    <n v="148750"/>
    <x v="1"/>
  </r>
  <r>
    <n v="73"/>
    <n v="9"/>
    <x v="8"/>
    <x v="1"/>
    <n v="231231"/>
    <d v="2006-10-20T00:00:00"/>
    <s v="88.654.123-3"/>
    <x v="9"/>
    <s v="ladrillos refractarios"/>
    <n v="12560"/>
    <n v="2386.4"/>
    <n v="14946.4"/>
    <x v="1"/>
  </r>
  <r>
    <n v="74"/>
    <n v="7"/>
    <x v="1"/>
    <x v="0"/>
    <n v="564665"/>
    <d v="2004-03-17T00:00:00"/>
    <s v="83.635.699-9"/>
    <x v="0"/>
    <s v="ladrillos chimenea"/>
    <n v="365000"/>
    <n v="69350"/>
    <n v="434350"/>
    <x v="0"/>
  </r>
  <r>
    <n v="75"/>
    <n v="4"/>
    <x v="5"/>
    <x v="0"/>
    <n v="23134565"/>
    <d v="2002-03-16T00:00:00"/>
    <s v="84.222.444-3"/>
    <x v="2"/>
    <s v="acido muriatico"/>
    <n v="365000"/>
    <n v="69350"/>
    <n v="434350"/>
    <x v="1"/>
  </r>
  <r>
    <n v="76"/>
    <n v="10"/>
    <x v="7"/>
    <x v="0"/>
    <n v="56456"/>
    <d v="2002-03-16T00:00:00"/>
    <s v="84.222.444-3"/>
    <x v="2"/>
    <s v="alambrede puas para cercos"/>
    <n v="365000"/>
    <n v="69350"/>
    <n v="434350"/>
    <x v="1"/>
  </r>
  <r>
    <n v="77"/>
    <n v="6"/>
    <x v="3"/>
    <x v="2"/>
    <n v="1223132"/>
    <d v="2003-03-16T00:00:00"/>
    <s v="88.759.635-4"/>
    <x v="1"/>
    <s v="pliegos de papel diamante"/>
    <n v="3650"/>
    <n v="693.5"/>
    <n v="4343.5"/>
    <x v="1"/>
  </r>
  <r>
    <n v="78"/>
    <n v="6"/>
    <x v="3"/>
    <x v="0"/>
    <n v="560"/>
    <d v="2005-05-05T00:00:00"/>
    <s v="88.759.635-4"/>
    <x v="1"/>
    <s v="archivadores metalicos"/>
    <n v="365000"/>
    <n v="69350"/>
    <n v="434350"/>
    <x v="1"/>
  </r>
  <r>
    <n v="79"/>
    <n v="1"/>
    <x v="9"/>
    <x v="1"/>
    <n v="56465"/>
    <d v="2004-02-10T00:00:00"/>
    <s v="77.532.698-8"/>
    <x v="5"/>
    <s v="rauli dimensionado"/>
    <n v="365000"/>
    <n v="69350"/>
    <n v="434350"/>
    <x v="0"/>
  </r>
  <r>
    <n v="80"/>
    <n v="3"/>
    <x v="2"/>
    <x v="2"/>
    <n v="4654"/>
    <d v="2002-03-16T00:00:00"/>
    <s v="77.958.654-9"/>
    <x v="3"/>
    <s v="tambore matalicos de 200 litros"/>
    <n v="365000"/>
    <n v="69350"/>
    <n v="434350"/>
    <x v="0"/>
  </r>
  <r>
    <n v="81"/>
    <n v="3"/>
    <x v="2"/>
    <x v="0"/>
    <n v="45645564"/>
    <d v="2004-03-16T00:00:00"/>
    <s v="77.958.654-9"/>
    <x v="3"/>
    <s v="marcos de puertas"/>
    <n v="365000"/>
    <n v="69350"/>
    <n v="434350"/>
    <x v="0"/>
  </r>
  <r>
    <n v="82"/>
    <n v="4"/>
    <x v="5"/>
    <x v="0"/>
    <n v="45645654"/>
    <d v="2002-03-16T00:00:00"/>
    <s v="84.222.444-3"/>
    <x v="2"/>
    <s v="ventanales de aluminio"/>
    <n v="5645450"/>
    <n v="1072635.5"/>
    <n v="6718085.5"/>
    <x v="1"/>
  </r>
  <r>
    <n v="83"/>
    <n v="4"/>
    <x v="5"/>
    <x v="1"/>
    <n v="54645"/>
    <d v="2004-03-16T00:00:00"/>
    <s v="77.858.963-3"/>
    <x v="4"/>
    <s v="Cascos Astronautas"/>
    <n v="3600000"/>
    <n v="684000"/>
    <n v="4284000"/>
    <x v="0"/>
  </r>
  <r>
    <n v="84"/>
    <n v="5"/>
    <x v="6"/>
    <x v="0"/>
    <n v="556456"/>
    <d v="2007-02-15T00:00:00"/>
    <s v="77.958.654-9"/>
    <x v="3"/>
    <s v="Detergente industrial"/>
    <n v="456400"/>
    <n v="86716"/>
    <n v="543116"/>
    <x v="1"/>
  </r>
  <r>
    <n v="85"/>
    <n v="6"/>
    <x v="3"/>
    <x v="1"/>
    <n v="56645"/>
    <d v="2004-03-30T00:00:00"/>
    <s v="77.858.963-3"/>
    <x v="4"/>
    <s v="masisa enchapada de 16 mm"/>
    <n v="36000"/>
    <n v="6840"/>
    <n v="42840"/>
    <x v="1"/>
  </r>
  <r>
    <n v="86"/>
    <n v="2"/>
    <x v="10"/>
    <x v="2"/>
    <n v="312123"/>
    <d v="2006-03-16T00:00:00"/>
    <s v="88.759.635-4"/>
    <x v="1"/>
    <s v="fotocopias de planos"/>
    <n v="365000"/>
    <n v="69350"/>
    <n v="434350"/>
    <x v="0"/>
  </r>
  <r>
    <n v="87"/>
    <n v="8"/>
    <x v="0"/>
    <x v="0"/>
    <n v="2321321"/>
    <d v="2005-03-16T00:00:00"/>
    <s v="77.858.963-3"/>
    <x v="4"/>
    <s v="tarugos y tachuelas"/>
    <n v="36000"/>
    <n v="6840"/>
    <n v="42840"/>
    <x v="1"/>
  </r>
  <r>
    <n v="88"/>
    <n v="5"/>
    <x v="6"/>
    <x v="1"/>
    <n v="32132"/>
    <d v="2005-03-16T00:00:00"/>
    <s v="77.958.654-9"/>
    <x v="3"/>
    <s v="tornillos de 6x1"/>
    <n v="12500"/>
    <n v="2375"/>
    <n v="14875"/>
    <x v="1"/>
  </r>
  <r>
    <n v="89"/>
    <n v="6"/>
    <x v="3"/>
    <x v="2"/>
    <n v="456545"/>
    <d v="2004-03-16T00:00:00"/>
    <s v="83.635.699-9"/>
    <x v="0"/>
    <s v="ladrillos fiscales grandes"/>
    <n v="365000"/>
    <n v="69350"/>
    <n v="434350"/>
    <x v="1"/>
  </r>
  <r>
    <n v="90"/>
    <n v="11"/>
    <x v="11"/>
    <x v="2"/>
    <n v="5645656"/>
    <d v="2002-03-16T00:00:00"/>
    <s v="77.958.654-9"/>
    <x v="3"/>
    <s v="Desmontador de Paneles"/>
    <n v="365000"/>
    <n v="69350"/>
    <n v="434350"/>
    <x v="0"/>
  </r>
  <r>
    <n v="91"/>
    <n v="3"/>
    <x v="2"/>
    <x v="1"/>
    <n v="564"/>
    <d v="2006-03-25T00:00:00"/>
    <s v="77.858.963-3"/>
    <x v="4"/>
    <s v="planchas terciado"/>
    <n v="36000"/>
    <n v="6840"/>
    <n v="42840"/>
    <x v="1"/>
  </r>
  <r>
    <n v="92"/>
    <n v="3"/>
    <x v="2"/>
    <x v="1"/>
    <n v="4564"/>
    <d v="2006-10-20T00:00:00"/>
    <s v="77.858.963-3"/>
    <x v="4"/>
    <s v="pintura latex blanca"/>
    <n v="5000000"/>
    <n v="950000"/>
    <n v="5950000"/>
    <x v="0"/>
  </r>
  <r>
    <n v="93"/>
    <n v="5"/>
    <x v="6"/>
    <x v="1"/>
    <n v="465465"/>
    <d v="2006-10-20T00:00:00"/>
    <s v="88.654.123-3"/>
    <x v="9"/>
    <s v="bisagras de 4&quot;"/>
    <n v="36000"/>
    <n v="6840"/>
    <n v="42840"/>
    <x v="1"/>
  </r>
  <r>
    <n v="94"/>
    <n v="6"/>
    <x v="3"/>
    <x v="0"/>
    <n v="56465"/>
    <d v="2006-10-20T00:00:00"/>
    <s v="15.635.951-3"/>
    <x v="6"/>
    <s v="tarugos plasticos Nº 6"/>
    <n v="3565000"/>
    <n v="677350"/>
    <n v="4242350"/>
    <x v="0"/>
  </r>
  <r>
    <n v="95"/>
    <n v="7"/>
    <x v="1"/>
    <x v="1"/>
    <n v="45645"/>
    <d v="2006-10-20T00:00:00"/>
    <s v="77.858.963-3"/>
    <x v="4"/>
    <s v="puertas masisa de 2mts"/>
    <n v="3600000"/>
    <n v="684000"/>
    <n v="4284000"/>
    <x v="0"/>
  </r>
  <r>
    <n v="96"/>
    <n v="4"/>
    <x v="5"/>
    <x v="1"/>
    <n v="564644"/>
    <d v="2005-06-15T00:00:00"/>
    <s v="77.958.654-9"/>
    <x v="3"/>
    <s v="napoleón corta fierro grande"/>
    <n v="36000"/>
    <n v="6840"/>
    <n v="42840"/>
    <x v="1"/>
  </r>
  <r>
    <n v="97"/>
    <n v="4"/>
    <x v="5"/>
    <x v="1"/>
    <n v="56645456"/>
    <d v="2006-10-20T00:00:00"/>
    <s v="83.635.699-9"/>
    <x v="0"/>
    <s v="ladrillos princesa"/>
    <n v="36500"/>
    <n v="6935"/>
    <n v="43435"/>
    <x v="1"/>
  </r>
  <r>
    <n v="98"/>
    <n v="4"/>
    <x v="5"/>
    <x v="0"/>
    <n v="131321"/>
    <d v="2006-10-20T00:00:00"/>
    <s v="83.635.699-9"/>
    <x v="0"/>
    <s v="ladrillos refractarios"/>
    <n v="365000"/>
    <n v="69350"/>
    <n v="434350"/>
    <x v="0"/>
  </r>
  <r>
    <n v="99"/>
    <n v="6"/>
    <x v="3"/>
    <x v="1"/>
    <n v="454564"/>
    <d v="2005-06-16T00:00:00"/>
    <s v="83.635.699-9"/>
    <x v="0"/>
    <s v="ladrillos fiscales pequeños"/>
    <n v="15000"/>
    <n v="2850"/>
    <n v="17850"/>
    <x v="1"/>
  </r>
  <r>
    <n v="100"/>
    <n v="4"/>
    <x v="5"/>
    <x v="1"/>
    <n v="54456"/>
    <d v="2004-03-29T00:00:00"/>
    <s v="77.958.654-9"/>
    <x v="3"/>
    <s v="clavos de 4&quot;"/>
    <n v="36000"/>
    <n v="6840"/>
    <n v="42840"/>
    <x v="1"/>
  </r>
  <r>
    <n v="101"/>
    <n v="3"/>
    <x v="2"/>
    <x v="0"/>
    <n v="564564"/>
    <d v="2004-04-05T00:00:00"/>
    <s v="77.958.654-9"/>
    <x v="3"/>
    <s v="desmontadores de pilares"/>
    <n v="365000"/>
    <n v="69350"/>
    <n v="434350"/>
    <x v="1"/>
  </r>
  <r>
    <n v="102"/>
    <n v="11"/>
    <x v="11"/>
    <x v="0"/>
    <n v="36666"/>
    <d v="2007-06-17T00:00:00"/>
    <s v="77.958.654-9"/>
    <x v="3"/>
    <s v="Monomando para ducha"/>
    <n v="100000"/>
    <n v="19000"/>
    <n v="119000"/>
    <x v="0"/>
  </r>
  <r>
    <n v="103"/>
    <n v="5"/>
    <x v="6"/>
    <x v="0"/>
    <n v="32131"/>
    <d v="2008-06-11T00:00:00"/>
    <s v="83.635.699-9"/>
    <x v="0"/>
    <s v="Destornilladores Punta Paleta"/>
    <n v="100000"/>
    <n v="19000"/>
    <n v="119000"/>
    <x v="0"/>
  </r>
  <r>
    <n v="104"/>
    <n v="2"/>
    <x v="10"/>
    <x v="0"/>
    <n v="3132"/>
    <d v="2008-10-10T00:00:00"/>
    <s v="77.532.698-8"/>
    <x v="5"/>
    <s v="Puertas de Roble"/>
    <n v="125000"/>
    <n v="23750"/>
    <n v="148750"/>
    <x v="0"/>
  </r>
  <r>
    <n v="105"/>
    <n v="1"/>
    <x v="9"/>
    <x v="0"/>
    <n v="23655"/>
    <d v="2013-09-23T00:00:00"/>
    <s v="76.625.357-4"/>
    <x v="7"/>
    <s v="Puertas de Roble"/>
    <n v="150000"/>
    <n v="28500"/>
    <n v="178500"/>
    <x v="0"/>
  </r>
  <r>
    <n v="106"/>
    <n v="1"/>
    <x v="9"/>
    <x v="0"/>
    <n v="125"/>
    <d v="2013-10-28T00:00:00"/>
    <s v="77.532.698-8"/>
    <x v="5"/>
    <s v="Puertas de Roble"/>
    <n v="100000"/>
    <n v="19000"/>
    <n v="119000"/>
    <x v="0"/>
  </r>
  <r>
    <n v="109"/>
    <n v="1"/>
    <x v="9"/>
    <x v="0"/>
    <n v="633"/>
    <d v="2014-03-18T00:00:00"/>
    <s v="77.532.698-8"/>
    <x v="5"/>
    <s v=""/>
    <n v="0"/>
    <n v="0"/>
    <n v="0"/>
    <x v="0"/>
  </r>
  <r>
    <n v="110"/>
    <n v="3"/>
    <x v="2"/>
    <x v="0"/>
    <n v="12560"/>
    <d v="2014-03-20T00:00:00"/>
    <s v="77.532.698-8"/>
    <x v="5"/>
    <s v="Puertas de roble"/>
    <n v="500000"/>
    <n v="95000"/>
    <n v="595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ED679-8157-4CF1-9FD4-41D876540ADD}" name="TablaDiná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P30:Y58" firstHeaderRow="1" firstDataRow="3" firstDataCol="2" rowPageCount="1" colPageCount="1"/>
  <pivotFields count="13">
    <pivotField dataField="1" compact="0" outline="0" subtotalTop="0" showAll="0"/>
    <pivotField compact="0" outline="0" subtotalTop="0" showAll="0"/>
    <pivotField axis="axisRow" compact="0" outline="0" subtotalTop="0" showAll="0">
      <items count="13">
        <item x="7"/>
        <item x="5"/>
        <item x="0"/>
        <item x="11"/>
        <item x="4"/>
        <item x="6"/>
        <item x="2"/>
        <item x="10"/>
        <item x="9"/>
        <item x="3"/>
        <item x="1"/>
        <item x="8"/>
        <item t="default"/>
      </items>
    </pivotField>
    <pivotField axis="axisCol" compact="0" outline="0" subtotalTop="0" showAll="0">
      <items count="4">
        <item x="1"/>
        <item x="0"/>
        <item x="2"/>
        <item t="default"/>
      </items>
    </pivotField>
    <pivotField compact="0" outline="0" subtotalTop="0" showAll="0"/>
    <pivotField compact="0" numFmtId="168" outline="0" subtotalTop="0" showAll="0"/>
    <pivotField compact="0" outline="0" subtotalTop="0" showAll="0"/>
    <pivotField axis="axisPage" compact="0" outline="0" subtotalTop="0" showAll="0">
      <items count="11">
        <item x="8"/>
        <item x="3"/>
        <item x="2"/>
        <item x="6"/>
        <item x="0"/>
        <item x="1"/>
        <item x="9"/>
        <item x="7"/>
        <item x="4"/>
        <item x="5"/>
        <item t="default"/>
      </items>
    </pivotField>
    <pivotField compact="0" outline="0" subtotalTop="0" showAll="0"/>
    <pivotField compact="0" numFmtId="169" outline="0" subtotalTop="0" showAll="0"/>
    <pivotField compact="0" numFmtId="169" outline="0" subtotalTop="0" showAll="0"/>
    <pivotField dataField="1" compact="0" numFmtId="169" outline="0" subtotalTop="0" showAll="0"/>
    <pivotField axis="axisRow" compact="0" outline="0" subtotalTop="0" showAll="0">
      <items count="3">
        <item x="0"/>
        <item x="1"/>
        <item t="default"/>
      </items>
    </pivotField>
  </pivotFields>
  <rowFields count="2">
    <field x="12"/>
    <field x="2"/>
  </rowFields>
  <rowItems count="26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7" hier="-1"/>
  </pageFields>
  <dataFields count="2">
    <dataField name="Suma de Total" fld="11" baseField="2" baseItem="1" numFmtId="42"/>
    <dataField name="Movimientos" fld="0" subtotal="count" baseField="2" baseItem="1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D8CEC7E-39CB-4A66-A3F7-5E1FB1DC455E}" autoFormatId="16" applyNumberFormats="0" applyBorderFormats="0" applyFontFormats="0" applyPatternFormats="0" applyAlignmentFormats="0" applyWidthHeightFormats="0">
  <queryTableRefresh nextId="9">
    <queryTableFields count="8">
      <queryTableField id="1" name="IdCliente" tableColumnId="1"/>
      <queryTableField id="2" name="NombreCompañía" tableColumnId="2"/>
      <queryTableField id="3" name="NombreContacto" tableColumnId="3"/>
      <queryTableField id="4" name="CargoContacto" tableColumnId="4"/>
      <queryTableField id="5" name="Dirección" tableColumnId="5"/>
      <queryTableField id="6" name="Ciudad" tableColumnId="6"/>
      <queryTableField id="7" name="País" tableColumnId="7"/>
      <queryTableField id="8" name="Teléfono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D8FCE7-A174-4D71-B151-60F032A8401C}" name="Clientes" displayName="Clientes" ref="A10:H93" tableType="queryTable" totalsRowShown="0">
  <autoFilter ref="A10:H93" xr:uid="{16D8FCE7-A174-4D71-B151-60F032A8401C}"/>
  <tableColumns count="8">
    <tableColumn id="1" xr3:uid="{A4FBBB56-0EC7-4E09-9039-5887423F06F7}" uniqueName="1" name="IdCliente" queryTableFieldId="1" dataDxfId="7"/>
    <tableColumn id="2" xr3:uid="{C30B8377-8E58-4994-B78F-18227B5238B2}" uniqueName="2" name="NombreCompañía" queryTableFieldId="2" dataDxfId="6"/>
    <tableColumn id="3" xr3:uid="{6C58ACE4-D586-4DF3-B80C-3579F430655B}" uniqueName="3" name="NombreContacto" queryTableFieldId="3" dataDxfId="5"/>
    <tableColumn id="4" xr3:uid="{EF5495F7-118A-45E1-8790-E3328C676DCA}" uniqueName="4" name="CargoContacto" queryTableFieldId="4" dataDxfId="4"/>
    <tableColumn id="5" xr3:uid="{72B55B68-262E-4047-A395-954FAA3CFF06}" uniqueName="5" name="Dirección" queryTableFieldId="5" dataDxfId="3"/>
    <tableColumn id="6" xr3:uid="{9796F537-CC34-459F-A36A-0E7C9246660F}" uniqueName="6" name="Ciudad" queryTableFieldId="6" dataDxfId="2"/>
    <tableColumn id="7" xr3:uid="{1413D52C-6496-401B-9008-8160E2335A16}" uniqueName="7" name="País" queryTableFieldId="7" dataDxfId="1"/>
    <tableColumn id="8" xr3:uid="{C3EDB271-F5DC-492B-AC2F-CF7F04CA7E49}" uniqueName="8" name="Teléfono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 tint="-0.249977111117893"/>
  </sheetPr>
  <dimension ref="B3:L9"/>
  <sheetViews>
    <sheetView zoomScaleNormal="100" workbookViewId="0">
      <selection activeCell="C4" sqref="C4:L4"/>
    </sheetView>
  </sheetViews>
  <sheetFormatPr baseColWidth="10" defaultRowHeight="14.4" x14ac:dyDescent="0.3"/>
  <cols>
    <col min="1" max="1" width="2.5546875" customWidth="1"/>
    <col min="2" max="2" width="25.33203125" customWidth="1"/>
  </cols>
  <sheetData>
    <row r="3" spans="2:12" ht="15" thickBot="1" x14ac:dyDescent="0.35"/>
    <row r="4" spans="2:12" ht="34.200000000000003" thickBot="1" x14ac:dyDescent="0.7">
      <c r="B4" s="27" t="s">
        <v>2125</v>
      </c>
      <c r="C4" s="125" t="s">
        <v>2289</v>
      </c>
      <c r="D4" s="126"/>
      <c r="E4" s="126"/>
      <c r="F4" s="126"/>
      <c r="G4" s="126"/>
      <c r="H4" s="126"/>
      <c r="I4" s="126"/>
      <c r="J4" s="126"/>
      <c r="K4" s="126"/>
      <c r="L4" s="127"/>
    </row>
    <row r="5" spans="2:12" x14ac:dyDescent="0.3">
      <c r="B5" s="28"/>
    </row>
    <row r="7" spans="2:12" s="29" customFormat="1" ht="22.8" x14ac:dyDescent="0.3">
      <c r="B7" s="128" t="s">
        <v>2266</v>
      </c>
      <c r="C7" s="128"/>
      <c r="D7" s="128"/>
      <c r="E7" s="128"/>
      <c r="F7" s="128"/>
      <c r="G7" s="128"/>
      <c r="H7" s="128"/>
      <c r="I7" s="128"/>
      <c r="J7" s="128"/>
    </row>
    <row r="8" spans="2:12" s="29" customFormat="1" ht="17.399999999999999" x14ac:dyDescent="0.3">
      <c r="B8" s="31"/>
    </row>
    <row r="9" spans="2:12" s="29" customFormat="1" ht="17.399999999999999" x14ac:dyDescent="0.3">
      <c r="B9" s="31"/>
    </row>
  </sheetData>
  <mergeCells count="2">
    <mergeCell ref="C4:L4"/>
    <mergeCell ref="B7:J7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>
    <tabColor theme="3" tint="-0.249977111117893"/>
  </sheetPr>
  <dimension ref="A1:K28"/>
  <sheetViews>
    <sheetView tabSelected="1" topLeftCell="A5" zoomScale="90" zoomScaleNormal="90" workbookViewId="0">
      <selection activeCell="M6" sqref="M6"/>
    </sheetView>
  </sheetViews>
  <sheetFormatPr baseColWidth="10" defaultRowHeight="14.4" x14ac:dyDescent="0.3"/>
  <cols>
    <col min="1" max="1" width="6.5546875" style="55" customWidth="1"/>
    <col min="2" max="2" width="14.5546875" customWidth="1"/>
    <col min="3" max="3" width="16.109375" bestFit="1" customWidth="1"/>
    <col min="4" max="4" width="16.6640625" bestFit="1" customWidth="1"/>
    <col min="5" max="5" width="27.6640625" bestFit="1" customWidth="1"/>
    <col min="6" max="6" width="13.109375" bestFit="1" customWidth="1"/>
    <col min="7" max="7" width="38.33203125" customWidth="1"/>
    <col min="8" max="8" width="16.6640625" customWidth="1"/>
    <col min="9" max="11" width="13.33203125" customWidth="1"/>
  </cols>
  <sheetData>
    <row r="1" spans="1:11" ht="36" customHeight="1" x14ac:dyDescent="0.3">
      <c r="B1" s="73" t="s">
        <v>2238</v>
      </c>
      <c r="C1" s="71"/>
      <c r="D1" s="71"/>
      <c r="E1" s="71"/>
      <c r="F1" s="71"/>
      <c r="G1" s="71"/>
      <c r="H1" s="71"/>
    </row>
    <row r="2" spans="1:11" ht="21" x14ac:dyDescent="0.3">
      <c r="A2" s="55" t="s">
        <v>2129</v>
      </c>
      <c r="B2" s="70" t="s">
        <v>2237</v>
      </c>
      <c r="C2" s="71"/>
      <c r="D2" s="71"/>
      <c r="E2" s="71"/>
      <c r="F2" s="71"/>
      <c r="G2" s="71"/>
      <c r="H2" s="71"/>
    </row>
    <row r="3" spans="1:11" ht="21" x14ac:dyDescent="0.3">
      <c r="B3" s="72" t="s">
        <v>2251</v>
      </c>
      <c r="C3" s="71"/>
      <c r="D3" s="71"/>
      <c r="E3" s="71"/>
      <c r="F3" s="71"/>
      <c r="G3" s="71"/>
      <c r="H3" s="71"/>
    </row>
    <row r="4" spans="1:11" ht="9" customHeight="1" x14ac:dyDescent="0.3"/>
    <row r="5" spans="1:11" ht="21" x14ac:dyDescent="0.3">
      <c r="A5" s="60" t="s">
        <v>2135</v>
      </c>
      <c r="B5" s="98" t="s">
        <v>2285</v>
      </c>
      <c r="C5" s="71"/>
      <c r="D5" s="71"/>
      <c r="E5" s="71"/>
      <c r="F5" s="71"/>
      <c r="G5" s="71"/>
      <c r="H5" s="71"/>
    </row>
    <row r="6" spans="1:11" ht="21" x14ac:dyDescent="0.3">
      <c r="B6" s="72" t="s">
        <v>2286</v>
      </c>
      <c r="C6" s="71"/>
      <c r="D6" s="71"/>
      <c r="E6" s="71"/>
      <c r="F6" s="71"/>
      <c r="G6" s="71"/>
      <c r="H6" s="71"/>
    </row>
    <row r="7" spans="1:11" ht="9" customHeight="1" x14ac:dyDescent="0.3"/>
    <row r="8" spans="1:11" ht="27.75" customHeight="1" x14ac:dyDescent="0.3">
      <c r="A8" s="60" t="s">
        <v>2141</v>
      </c>
      <c r="B8" s="72" t="s">
        <v>2242</v>
      </c>
      <c r="C8" s="71"/>
      <c r="D8" s="71"/>
      <c r="E8" s="71"/>
      <c r="F8" s="71"/>
      <c r="G8" s="71"/>
      <c r="H8" s="71"/>
    </row>
    <row r="9" spans="1:11" ht="21" x14ac:dyDescent="0.4">
      <c r="B9" s="57"/>
    </row>
    <row r="10" spans="1:11" s="62" customFormat="1" ht="28.5" customHeight="1" x14ac:dyDescent="0.3">
      <c r="B10" s="63"/>
      <c r="G10" s="74" t="s">
        <v>2243</v>
      </c>
      <c r="H10" s="74">
        <v>9</v>
      </c>
      <c r="I10" s="75">
        <v>2009</v>
      </c>
      <c r="J10" s="75">
        <v>11</v>
      </c>
      <c r="K10" s="75">
        <v>16</v>
      </c>
    </row>
    <row r="11" spans="1:11" s="1" customFormat="1" ht="28.8" x14ac:dyDescent="0.3">
      <c r="A11" s="56"/>
      <c r="B11" s="58" t="s">
        <v>1934</v>
      </c>
      <c r="C11" s="58" t="s">
        <v>2117</v>
      </c>
      <c r="D11" s="58" t="s">
        <v>2118</v>
      </c>
      <c r="E11" s="58" t="s">
        <v>2065</v>
      </c>
      <c r="F11" s="58" t="s">
        <v>2119</v>
      </c>
      <c r="G11" s="58" t="s">
        <v>2120</v>
      </c>
      <c r="H11" s="59" t="s">
        <v>2284</v>
      </c>
      <c r="I11" s="59" t="s">
        <v>2239</v>
      </c>
      <c r="J11" s="59" t="s">
        <v>2240</v>
      </c>
      <c r="K11" s="59" t="s">
        <v>2241</v>
      </c>
    </row>
    <row r="12" spans="1:11" x14ac:dyDescent="0.3">
      <c r="B12" s="99">
        <v>130872530</v>
      </c>
      <c r="C12" s="61" t="s">
        <v>2066</v>
      </c>
      <c r="D12" s="61" t="s">
        <v>2067</v>
      </c>
      <c r="E12" s="61" t="s">
        <v>2068</v>
      </c>
      <c r="F12" s="54">
        <v>40133</v>
      </c>
      <c r="G12" s="24" t="str">
        <f>C12&amp;" "&amp;D12&amp;" "&amp;E12</f>
        <v>ZAMORANO ORTIZ SERGIO ALBERTO</v>
      </c>
      <c r="H12" s="24">
        <f ca="1">YEAR(NOW())-YEAR(F12)</f>
        <v>14</v>
      </c>
      <c r="I12" s="24">
        <f>YEAR(F12)</f>
        <v>2009</v>
      </c>
      <c r="J12" s="24">
        <f>MONTH(F12)</f>
        <v>11</v>
      </c>
      <c r="K12" s="24">
        <f>DAY(F12)</f>
        <v>16</v>
      </c>
    </row>
    <row r="13" spans="1:11" x14ac:dyDescent="0.3">
      <c r="B13" s="100">
        <v>194635472</v>
      </c>
      <c r="C13" s="23" t="s">
        <v>2069</v>
      </c>
      <c r="D13" s="23" t="s">
        <v>2070</v>
      </c>
      <c r="E13" s="23" t="s">
        <v>2071</v>
      </c>
      <c r="F13" s="54">
        <v>29434</v>
      </c>
      <c r="G13" s="24" t="str">
        <f t="shared" ref="G13:G28" si="0">C13&amp;" "&amp;D13&amp;" "&amp;E13</f>
        <v>SILVA MERINO NILSA ISABEL</v>
      </c>
      <c r="H13" s="24">
        <f t="shared" ref="H13:H28" ca="1" si="1">YEAR(NOW())-YEAR(F13)</f>
        <v>43</v>
      </c>
      <c r="I13" s="24">
        <f t="shared" ref="I13:I28" si="2">YEAR(F13)</f>
        <v>1980</v>
      </c>
      <c r="J13" s="24">
        <f t="shared" ref="J13:J28" si="3">MONTH(F13)</f>
        <v>8</v>
      </c>
      <c r="K13" s="24">
        <f t="shared" ref="K13:K28" si="4">DAY(F13)</f>
        <v>1</v>
      </c>
    </row>
    <row r="14" spans="1:11" x14ac:dyDescent="0.3">
      <c r="B14" s="100">
        <v>154259690</v>
      </c>
      <c r="C14" s="23" t="s">
        <v>2072</v>
      </c>
      <c r="D14" s="23" t="s">
        <v>2073</v>
      </c>
      <c r="E14" s="23" t="s">
        <v>2074</v>
      </c>
      <c r="F14" s="54">
        <v>32752</v>
      </c>
      <c r="G14" s="24" t="str">
        <f t="shared" si="0"/>
        <v>DIAZ MONSALVE NOLFA SONIA</v>
      </c>
      <c r="H14" s="24">
        <f t="shared" ca="1" si="1"/>
        <v>34</v>
      </c>
      <c r="I14" s="24">
        <f t="shared" si="2"/>
        <v>1989</v>
      </c>
      <c r="J14" s="24">
        <f t="shared" si="3"/>
        <v>9</v>
      </c>
      <c r="K14" s="24">
        <f t="shared" si="4"/>
        <v>1</v>
      </c>
    </row>
    <row r="15" spans="1:11" x14ac:dyDescent="0.3">
      <c r="B15" s="100">
        <v>167998347</v>
      </c>
      <c r="C15" s="23" t="s">
        <v>2075</v>
      </c>
      <c r="D15" s="23" t="s">
        <v>2076</v>
      </c>
      <c r="E15" s="23" t="s">
        <v>2077</v>
      </c>
      <c r="F15" s="54">
        <v>29434</v>
      </c>
      <c r="G15" s="24" t="str">
        <f t="shared" si="0"/>
        <v>CARRENO VALDES IRIS HAYDEE</v>
      </c>
      <c r="H15" s="24">
        <f t="shared" ca="1" si="1"/>
        <v>43</v>
      </c>
      <c r="I15" s="24">
        <f t="shared" si="2"/>
        <v>1980</v>
      </c>
      <c r="J15" s="24">
        <f t="shared" si="3"/>
        <v>8</v>
      </c>
      <c r="K15" s="24">
        <f t="shared" si="4"/>
        <v>1</v>
      </c>
    </row>
    <row r="16" spans="1:11" x14ac:dyDescent="0.3">
      <c r="B16" s="100">
        <v>193985030</v>
      </c>
      <c r="C16" s="23" t="s">
        <v>2078</v>
      </c>
      <c r="D16" s="23" t="s">
        <v>2079</v>
      </c>
      <c r="E16" s="23" t="s">
        <v>2080</v>
      </c>
      <c r="F16" s="54">
        <v>29434</v>
      </c>
      <c r="G16" s="24" t="str">
        <f t="shared" si="0"/>
        <v>CUEVAS BURGOS ADRIANA ELIZABET</v>
      </c>
      <c r="H16" s="24">
        <f t="shared" ca="1" si="1"/>
        <v>43</v>
      </c>
      <c r="I16" s="24">
        <f t="shared" si="2"/>
        <v>1980</v>
      </c>
      <c r="J16" s="24">
        <f t="shared" si="3"/>
        <v>8</v>
      </c>
      <c r="K16" s="24">
        <f t="shared" si="4"/>
        <v>1</v>
      </c>
    </row>
    <row r="17" spans="2:11" x14ac:dyDescent="0.3">
      <c r="B17" s="100">
        <v>75185805</v>
      </c>
      <c r="C17" s="23" t="s">
        <v>2081</v>
      </c>
      <c r="D17" s="23" t="s">
        <v>2082</v>
      </c>
      <c r="E17" s="23" t="s">
        <v>2083</v>
      </c>
      <c r="F17" s="54">
        <v>34516</v>
      </c>
      <c r="G17" s="24" t="str">
        <f t="shared" si="0"/>
        <v>BRAVO UTRERAS FLORENTINO SEGUNDO</v>
      </c>
      <c r="H17" s="24">
        <f t="shared" ca="1" si="1"/>
        <v>29</v>
      </c>
      <c r="I17" s="24">
        <f t="shared" si="2"/>
        <v>1994</v>
      </c>
      <c r="J17" s="24">
        <f t="shared" si="3"/>
        <v>7</v>
      </c>
      <c r="K17" s="24">
        <f t="shared" si="4"/>
        <v>1</v>
      </c>
    </row>
    <row r="18" spans="2:11" x14ac:dyDescent="0.3">
      <c r="B18" s="100">
        <v>142768306</v>
      </c>
      <c r="C18" s="23" t="s">
        <v>2084</v>
      </c>
      <c r="D18" s="23" t="s">
        <v>2085</v>
      </c>
      <c r="E18" s="23" t="s">
        <v>2086</v>
      </c>
      <c r="F18" s="54">
        <v>29434</v>
      </c>
      <c r="G18" s="24" t="str">
        <f t="shared" si="0"/>
        <v>PARRADO ROJAS DENIS RAQUEL</v>
      </c>
      <c r="H18" s="24">
        <f t="shared" ca="1" si="1"/>
        <v>43</v>
      </c>
      <c r="I18" s="24">
        <f t="shared" si="2"/>
        <v>1980</v>
      </c>
      <c r="J18" s="24">
        <f t="shared" si="3"/>
        <v>8</v>
      </c>
      <c r="K18" s="24">
        <f t="shared" si="4"/>
        <v>1</v>
      </c>
    </row>
    <row r="19" spans="2:11" x14ac:dyDescent="0.3">
      <c r="B19" s="100">
        <v>72089903</v>
      </c>
      <c r="C19" s="23" t="s">
        <v>2087</v>
      </c>
      <c r="D19" s="23" t="s">
        <v>2088</v>
      </c>
      <c r="E19" s="23" t="s">
        <v>2089</v>
      </c>
      <c r="F19" s="54">
        <v>32721</v>
      </c>
      <c r="G19" s="24" t="str">
        <f t="shared" si="0"/>
        <v>MARTINEZ ROGERS PATRICIA LILIANA INES</v>
      </c>
      <c r="H19" s="24">
        <f t="shared" ca="1" si="1"/>
        <v>34</v>
      </c>
      <c r="I19" s="24">
        <f t="shared" si="2"/>
        <v>1989</v>
      </c>
      <c r="J19" s="24">
        <f t="shared" si="3"/>
        <v>8</v>
      </c>
      <c r="K19" s="24">
        <f t="shared" si="4"/>
        <v>1</v>
      </c>
    </row>
    <row r="20" spans="2:11" x14ac:dyDescent="0.3">
      <c r="B20" s="100">
        <v>96034897</v>
      </c>
      <c r="C20" s="23" t="s">
        <v>2090</v>
      </c>
      <c r="D20" s="23" t="s">
        <v>2091</v>
      </c>
      <c r="E20" s="23" t="s">
        <v>2092</v>
      </c>
      <c r="F20" s="54">
        <v>35185</v>
      </c>
      <c r="G20" s="24" t="str">
        <f t="shared" si="0"/>
        <v>PEREIRA VALLEJOS ADOLFO MAXIMILIANO</v>
      </c>
      <c r="H20" s="24">
        <f t="shared" ca="1" si="1"/>
        <v>27</v>
      </c>
      <c r="I20" s="24">
        <f t="shared" si="2"/>
        <v>1996</v>
      </c>
      <c r="J20" s="24">
        <f t="shared" si="3"/>
        <v>4</v>
      </c>
      <c r="K20" s="24">
        <f t="shared" si="4"/>
        <v>30</v>
      </c>
    </row>
    <row r="21" spans="2:11" x14ac:dyDescent="0.3">
      <c r="B21" s="100">
        <v>76783932</v>
      </c>
      <c r="C21" s="23" t="s">
        <v>2093</v>
      </c>
      <c r="D21" s="23" t="s">
        <v>2094</v>
      </c>
      <c r="E21" s="23" t="s">
        <v>2095</v>
      </c>
      <c r="F21" s="54">
        <v>29434</v>
      </c>
      <c r="G21" s="24" t="str">
        <f t="shared" si="0"/>
        <v>ELIAS FUENTES JOVITA EUFEMIA</v>
      </c>
      <c r="H21" s="24">
        <f t="shared" ca="1" si="1"/>
        <v>43</v>
      </c>
      <c r="I21" s="24">
        <f t="shared" si="2"/>
        <v>1980</v>
      </c>
      <c r="J21" s="24">
        <f t="shared" si="3"/>
        <v>8</v>
      </c>
      <c r="K21" s="24">
        <f t="shared" si="4"/>
        <v>1</v>
      </c>
    </row>
    <row r="22" spans="2:11" x14ac:dyDescent="0.3">
      <c r="B22" s="100">
        <v>79163953</v>
      </c>
      <c r="C22" s="23" t="s">
        <v>2096</v>
      </c>
      <c r="D22" s="23" t="s">
        <v>2097</v>
      </c>
      <c r="E22" s="23" t="s">
        <v>2098</v>
      </c>
      <c r="F22" s="54">
        <v>34516</v>
      </c>
      <c r="G22" s="24" t="str">
        <f t="shared" si="0"/>
        <v>VERDUGO BOZZO RUTH MIRIAM</v>
      </c>
      <c r="H22" s="24">
        <f t="shared" ca="1" si="1"/>
        <v>29</v>
      </c>
      <c r="I22" s="24">
        <f t="shared" si="2"/>
        <v>1994</v>
      </c>
      <c r="J22" s="24">
        <f t="shared" si="3"/>
        <v>7</v>
      </c>
      <c r="K22" s="24">
        <f t="shared" si="4"/>
        <v>1</v>
      </c>
    </row>
    <row r="23" spans="2:11" x14ac:dyDescent="0.3">
      <c r="B23" s="100">
        <v>109698963</v>
      </c>
      <c r="C23" s="23" t="s">
        <v>2099</v>
      </c>
      <c r="D23" s="23" t="s">
        <v>2100</v>
      </c>
      <c r="E23" s="23" t="s">
        <v>2101</v>
      </c>
      <c r="F23" s="54">
        <v>32503</v>
      </c>
      <c r="G23" s="24" t="str">
        <f t="shared" si="0"/>
        <v>VARGAS GONZALEZ EULARIZA DEL CARMEN</v>
      </c>
      <c r="H23" s="24">
        <f t="shared" ca="1" si="1"/>
        <v>35</v>
      </c>
      <c r="I23" s="24">
        <f t="shared" si="2"/>
        <v>1988</v>
      </c>
      <c r="J23" s="24">
        <f t="shared" si="3"/>
        <v>12</v>
      </c>
      <c r="K23" s="24">
        <f t="shared" si="4"/>
        <v>26</v>
      </c>
    </row>
    <row r="24" spans="2:11" x14ac:dyDescent="0.3">
      <c r="B24" s="100">
        <v>164119941</v>
      </c>
      <c r="C24" s="23" t="s">
        <v>2102</v>
      </c>
      <c r="D24" s="23" t="s">
        <v>2103</v>
      </c>
      <c r="E24" s="23" t="s">
        <v>2104</v>
      </c>
      <c r="F24" s="54">
        <v>29434</v>
      </c>
      <c r="G24" s="24" t="str">
        <f t="shared" si="0"/>
        <v>ZUNIGA GAJARDO CELIA ROSA</v>
      </c>
      <c r="H24" s="24">
        <f t="shared" ca="1" si="1"/>
        <v>43</v>
      </c>
      <c r="I24" s="24">
        <f t="shared" si="2"/>
        <v>1980</v>
      </c>
      <c r="J24" s="24">
        <f t="shared" si="3"/>
        <v>8</v>
      </c>
      <c r="K24" s="24">
        <f t="shared" si="4"/>
        <v>1</v>
      </c>
    </row>
    <row r="25" spans="2:11" x14ac:dyDescent="0.3">
      <c r="B25" s="100">
        <v>76582931</v>
      </c>
      <c r="C25" s="23" t="s">
        <v>2105</v>
      </c>
      <c r="D25" s="23" t="s">
        <v>2106</v>
      </c>
      <c r="E25" s="23" t="s">
        <v>2107</v>
      </c>
      <c r="F25" s="54">
        <v>32752</v>
      </c>
      <c r="G25" s="24" t="str">
        <f t="shared" si="0"/>
        <v>ARROYO ROCO MARIA EUGENIA</v>
      </c>
      <c r="H25" s="24">
        <f t="shared" ca="1" si="1"/>
        <v>34</v>
      </c>
      <c r="I25" s="24">
        <f t="shared" si="2"/>
        <v>1989</v>
      </c>
      <c r="J25" s="24">
        <f t="shared" si="3"/>
        <v>9</v>
      </c>
      <c r="K25" s="24">
        <f t="shared" si="4"/>
        <v>1</v>
      </c>
    </row>
    <row r="26" spans="2:11" x14ac:dyDescent="0.3">
      <c r="B26" s="100">
        <v>109290772</v>
      </c>
      <c r="C26" s="23" t="s">
        <v>2108</v>
      </c>
      <c r="D26" s="23" t="s">
        <v>2109</v>
      </c>
      <c r="E26" s="23" t="s">
        <v>2110</v>
      </c>
      <c r="F26" s="54">
        <v>32752</v>
      </c>
      <c r="G26" s="24" t="str">
        <f t="shared" si="0"/>
        <v>BELTRAN OGALDE BERTA ELVIRA</v>
      </c>
      <c r="H26" s="24">
        <f t="shared" ca="1" si="1"/>
        <v>34</v>
      </c>
      <c r="I26" s="24">
        <f t="shared" si="2"/>
        <v>1989</v>
      </c>
      <c r="J26" s="24">
        <f t="shared" si="3"/>
        <v>9</v>
      </c>
      <c r="K26" s="24">
        <f t="shared" si="4"/>
        <v>1</v>
      </c>
    </row>
    <row r="27" spans="2:11" x14ac:dyDescent="0.3">
      <c r="B27" s="100">
        <v>83212782</v>
      </c>
      <c r="C27" s="23" t="s">
        <v>2111</v>
      </c>
      <c r="D27" s="23" t="s">
        <v>2112</v>
      </c>
      <c r="E27" s="23" t="s">
        <v>2113</v>
      </c>
      <c r="F27" s="54">
        <v>29434</v>
      </c>
      <c r="G27" s="24" t="str">
        <f t="shared" si="0"/>
        <v>ESTICA BAEZA MARCOS MANUEL</v>
      </c>
      <c r="H27" s="24">
        <f t="shared" ca="1" si="1"/>
        <v>43</v>
      </c>
      <c r="I27" s="24">
        <f t="shared" si="2"/>
        <v>1980</v>
      </c>
      <c r="J27" s="24">
        <f t="shared" si="3"/>
        <v>8</v>
      </c>
      <c r="K27" s="24">
        <f t="shared" si="4"/>
        <v>1</v>
      </c>
    </row>
    <row r="28" spans="2:11" x14ac:dyDescent="0.3">
      <c r="B28" s="100">
        <v>194665409</v>
      </c>
      <c r="C28" s="23" t="s">
        <v>2114</v>
      </c>
      <c r="D28" s="23" t="s">
        <v>2115</v>
      </c>
      <c r="E28" s="23" t="s">
        <v>2116</v>
      </c>
      <c r="F28" s="54">
        <v>29434</v>
      </c>
      <c r="G28" s="24" t="str">
        <f t="shared" si="0"/>
        <v>MELLEDA ARANEDA PATRICIA XIMENA</v>
      </c>
      <c r="H28" s="24">
        <f t="shared" ca="1" si="1"/>
        <v>43</v>
      </c>
      <c r="I28" s="24">
        <f t="shared" si="2"/>
        <v>1980</v>
      </c>
      <c r="J28" s="24">
        <f t="shared" si="3"/>
        <v>8</v>
      </c>
      <c r="K28" s="24">
        <f t="shared" si="4"/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B1:K2158"/>
  <sheetViews>
    <sheetView topLeftCell="B20" zoomScaleNormal="100" workbookViewId="0">
      <selection activeCell="J50" sqref="J50"/>
    </sheetView>
  </sheetViews>
  <sheetFormatPr baseColWidth="10" defaultColWidth="9.109375" defaultRowHeight="13.2" x14ac:dyDescent="0.25"/>
  <cols>
    <col min="1" max="1" width="3.33203125" style="30" customWidth="1"/>
    <col min="2" max="2" width="10.33203125" style="30" customWidth="1"/>
    <col min="3" max="3" width="36.33203125" style="30" customWidth="1"/>
    <col min="4" max="4" width="14.88671875" style="30" customWidth="1"/>
    <col min="5" max="5" width="10.109375" style="30" customWidth="1"/>
    <col min="6" max="6" width="11.88671875" style="30" customWidth="1"/>
    <col min="7" max="7" width="11.6640625" style="30" customWidth="1"/>
    <col min="8" max="8" width="25" style="30" customWidth="1"/>
    <col min="9" max="9" width="12.109375" style="30" customWidth="1"/>
    <col min="10" max="10" width="14.5546875" style="30" customWidth="1"/>
    <col min="11" max="11" width="16.88671875" style="30" customWidth="1"/>
    <col min="12" max="16384" width="9.109375" style="30"/>
  </cols>
  <sheetData>
    <row r="1" spans="2:11" ht="17.399999999999999" x14ac:dyDescent="0.3">
      <c r="B1" s="41" t="s">
        <v>2151</v>
      </c>
    </row>
    <row r="3" spans="2:11" x14ac:dyDescent="0.25">
      <c r="B3" s="34" t="s">
        <v>2128</v>
      </c>
      <c r="C3" s="34" t="s">
        <v>2150</v>
      </c>
      <c r="D3" s="34" t="s">
        <v>2152</v>
      </c>
      <c r="E3" s="34" t="s">
        <v>2153</v>
      </c>
      <c r="F3" s="34" t="s">
        <v>2154</v>
      </c>
      <c r="G3" s="34" t="s">
        <v>2131</v>
      </c>
      <c r="H3" s="34" t="s">
        <v>1938</v>
      </c>
      <c r="I3" s="34" t="s">
        <v>2137</v>
      </c>
      <c r="J3" s="34" t="s">
        <v>2133</v>
      </c>
      <c r="K3" s="34" t="s">
        <v>2139</v>
      </c>
    </row>
    <row r="4" spans="2:11" x14ac:dyDescent="0.25">
      <c r="B4" s="30">
        <v>10248</v>
      </c>
      <c r="C4" s="30" t="s">
        <v>2155</v>
      </c>
      <c r="D4" s="42">
        <v>34.799999999999997</v>
      </c>
      <c r="E4" s="30">
        <v>5</v>
      </c>
      <c r="F4" s="43">
        <v>0</v>
      </c>
      <c r="G4" s="42">
        <f t="shared" ref="G4:G67" si="0">D4*E4*(1-F4)</f>
        <v>174</v>
      </c>
      <c r="H4" s="42">
        <f t="shared" ref="H4:H67" si="1">G4*19%</f>
        <v>33.06</v>
      </c>
      <c r="I4" s="42">
        <f t="shared" ref="I4:I67" si="2">G4+H4</f>
        <v>207.06</v>
      </c>
      <c r="J4" s="44">
        <v>34554</v>
      </c>
      <c r="K4" s="30" t="s">
        <v>2156</v>
      </c>
    </row>
    <row r="5" spans="2:11" x14ac:dyDescent="0.25">
      <c r="B5" s="30">
        <v>10248</v>
      </c>
      <c r="C5" s="30" t="s">
        <v>2157</v>
      </c>
      <c r="D5" s="42">
        <v>14</v>
      </c>
      <c r="E5" s="30">
        <v>12</v>
      </c>
      <c r="F5" s="43">
        <v>0</v>
      </c>
      <c r="G5" s="42">
        <f t="shared" si="0"/>
        <v>168</v>
      </c>
      <c r="H5" s="42">
        <f t="shared" si="1"/>
        <v>31.92</v>
      </c>
      <c r="I5" s="42">
        <f t="shared" si="2"/>
        <v>199.92000000000002</v>
      </c>
      <c r="J5" s="44">
        <v>34550</v>
      </c>
      <c r="K5" s="30" t="s">
        <v>2156</v>
      </c>
    </row>
    <row r="6" spans="2:11" x14ac:dyDescent="0.25">
      <c r="B6" s="30">
        <v>10248</v>
      </c>
      <c r="C6" s="30" t="s">
        <v>2158</v>
      </c>
      <c r="D6" s="42">
        <v>9.8000000000000007</v>
      </c>
      <c r="E6" s="30">
        <v>10</v>
      </c>
      <c r="F6" s="43">
        <v>0</v>
      </c>
      <c r="G6" s="42">
        <f t="shared" si="0"/>
        <v>98</v>
      </c>
      <c r="H6" s="42">
        <f t="shared" si="1"/>
        <v>18.62</v>
      </c>
      <c r="I6" s="42">
        <f t="shared" si="2"/>
        <v>116.62</v>
      </c>
      <c r="J6" s="44">
        <v>34551</v>
      </c>
      <c r="K6" s="30" t="s">
        <v>2156</v>
      </c>
    </row>
    <row r="7" spans="2:11" x14ac:dyDescent="0.25">
      <c r="B7" s="30">
        <v>10249</v>
      </c>
      <c r="C7" s="30" t="s">
        <v>2159</v>
      </c>
      <c r="D7" s="42">
        <v>42.4</v>
      </c>
      <c r="E7" s="30">
        <v>40</v>
      </c>
      <c r="F7" s="43">
        <v>0</v>
      </c>
      <c r="G7" s="42">
        <f t="shared" si="0"/>
        <v>1696</v>
      </c>
      <c r="H7" s="42">
        <f t="shared" si="1"/>
        <v>322.24</v>
      </c>
      <c r="I7" s="42">
        <f t="shared" si="2"/>
        <v>2018.24</v>
      </c>
      <c r="J7" s="44">
        <v>34554</v>
      </c>
      <c r="K7" s="30" t="s">
        <v>2160</v>
      </c>
    </row>
    <row r="8" spans="2:11" x14ac:dyDescent="0.25">
      <c r="B8" s="30">
        <v>10249</v>
      </c>
      <c r="C8" s="30" t="s">
        <v>2161</v>
      </c>
      <c r="D8" s="42">
        <v>18.600000000000001</v>
      </c>
      <c r="E8" s="30">
        <v>9</v>
      </c>
      <c r="F8" s="43">
        <v>0</v>
      </c>
      <c r="G8" s="42">
        <f t="shared" si="0"/>
        <v>167.4</v>
      </c>
      <c r="H8" s="42">
        <f t="shared" si="1"/>
        <v>31.806000000000001</v>
      </c>
      <c r="I8" s="42">
        <f t="shared" si="2"/>
        <v>199.20600000000002</v>
      </c>
      <c r="J8" s="44">
        <v>34555</v>
      </c>
      <c r="K8" s="30" t="s">
        <v>2160</v>
      </c>
    </row>
    <row r="9" spans="2:11" x14ac:dyDescent="0.25">
      <c r="B9" s="30">
        <v>10250</v>
      </c>
      <c r="C9" s="30" t="s">
        <v>2159</v>
      </c>
      <c r="D9" s="42">
        <v>42.4</v>
      </c>
      <c r="E9" s="30">
        <v>35</v>
      </c>
      <c r="F9" s="43">
        <v>0.15000000596046448</v>
      </c>
      <c r="G9" s="42">
        <f t="shared" si="0"/>
        <v>1261.3999911546707</v>
      </c>
      <c r="H9" s="42">
        <f t="shared" si="1"/>
        <v>239.66599831938743</v>
      </c>
      <c r="I9" s="42">
        <f t="shared" si="2"/>
        <v>1501.0659894740581</v>
      </c>
      <c r="J9" s="44">
        <v>34556</v>
      </c>
      <c r="K9" s="30" t="s">
        <v>2162</v>
      </c>
    </row>
    <row r="10" spans="2:11" x14ac:dyDescent="0.25">
      <c r="B10" s="30">
        <v>10250</v>
      </c>
      <c r="C10" s="30" t="s">
        <v>2163</v>
      </c>
      <c r="D10" s="42">
        <v>16.8</v>
      </c>
      <c r="E10" s="30">
        <v>15</v>
      </c>
      <c r="F10" s="43">
        <v>0.15000000596046448</v>
      </c>
      <c r="G10" s="42">
        <f t="shared" si="0"/>
        <v>214.19999849796295</v>
      </c>
      <c r="H10" s="42">
        <f t="shared" si="1"/>
        <v>40.697999714612962</v>
      </c>
      <c r="I10" s="42">
        <f t="shared" si="2"/>
        <v>254.89799821257591</v>
      </c>
      <c r="J10" s="44">
        <v>34558</v>
      </c>
      <c r="K10" s="30" t="s">
        <v>2162</v>
      </c>
    </row>
    <row r="11" spans="2:11" x14ac:dyDescent="0.25">
      <c r="B11" s="30">
        <v>10250</v>
      </c>
      <c r="C11" s="30" t="s">
        <v>2164</v>
      </c>
      <c r="D11" s="42">
        <v>7.7</v>
      </c>
      <c r="E11" s="30">
        <v>10</v>
      </c>
      <c r="F11" s="43">
        <v>0</v>
      </c>
      <c r="G11" s="42">
        <f t="shared" si="0"/>
        <v>77</v>
      </c>
      <c r="H11" s="42">
        <f t="shared" si="1"/>
        <v>14.63</v>
      </c>
      <c r="I11" s="42">
        <f t="shared" si="2"/>
        <v>91.63</v>
      </c>
      <c r="J11" s="44">
        <v>34557</v>
      </c>
      <c r="K11" s="30" t="s">
        <v>2162</v>
      </c>
    </row>
    <row r="12" spans="2:11" x14ac:dyDescent="0.25">
      <c r="B12" s="30">
        <v>10251</v>
      </c>
      <c r="C12" s="30" t="s">
        <v>2163</v>
      </c>
      <c r="D12" s="42">
        <v>16.8</v>
      </c>
      <c r="E12" s="30">
        <v>20</v>
      </c>
      <c r="F12" s="43">
        <v>0</v>
      </c>
      <c r="G12" s="42">
        <f t="shared" si="0"/>
        <v>336</v>
      </c>
      <c r="H12" s="42">
        <f t="shared" si="1"/>
        <v>63.84</v>
      </c>
      <c r="I12" s="42">
        <f t="shared" si="2"/>
        <v>399.84000000000003</v>
      </c>
      <c r="J12" s="44">
        <v>34561</v>
      </c>
      <c r="K12" s="30" t="s">
        <v>2165</v>
      </c>
    </row>
    <row r="13" spans="2:11" x14ac:dyDescent="0.25">
      <c r="B13" s="30">
        <v>10251</v>
      </c>
      <c r="C13" s="30" t="s">
        <v>2166</v>
      </c>
      <c r="D13" s="42">
        <v>15.6</v>
      </c>
      <c r="E13" s="30">
        <v>15</v>
      </c>
      <c r="F13" s="43">
        <v>5.000000074505806E-2</v>
      </c>
      <c r="G13" s="42">
        <f t="shared" si="0"/>
        <v>222.29999982565641</v>
      </c>
      <c r="H13" s="42">
        <f t="shared" si="1"/>
        <v>42.23699996687472</v>
      </c>
      <c r="I13" s="42">
        <f t="shared" si="2"/>
        <v>264.53699979253111</v>
      </c>
      <c r="J13" s="44">
        <v>34563</v>
      </c>
      <c r="K13" s="30" t="s">
        <v>2165</v>
      </c>
    </row>
    <row r="14" spans="2:11" x14ac:dyDescent="0.25">
      <c r="B14" s="30">
        <v>10251</v>
      </c>
      <c r="C14" s="30" t="s">
        <v>2167</v>
      </c>
      <c r="D14" s="42">
        <v>16.8</v>
      </c>
      <c r="E14" s="30">
        <v>6</v>
      </c>
      <c r="F14" s="43">
        <v>5.000000074505806E-2</v>
      </c>
      <c r="G14" s="42">
        <f t="shared" si="0"/>
        <v>95.759999924898153</v>
      </c>
      <c r="H14" s="42">
        <f t="shared" si="1"/>
        <v>18.194399985730648</v>
      </c>
      <c r="I14" s="42">
        <f t="shared" si="2"/>
        <v>113.95439991062881</v>
      </c>
      <c r="J14" s="44">
        <v>34562</v>
      </c>
      <c r="K14" s="30" t="s">
        <v>2165</v>
      </c>
    </row>
    <row r="15" spans="2:11" x14ac:dyDescent="0.25">
      <c r="B15" s="30">
        <v>10252</v>
      </c>
      <c r="C15" s="30" t="s">
        <v>2168</v>
      </c>
      <c r="D15" s="42">
        <v>64.8</v>
      </c>
      <c r="E15" s="30">
        <v>40</v>
      </c>
      <c r="F15" s="43">
        <v>5.000000074505806E-2</v>
      </c>
      <c r="G15" s="42">
        <f t="shared" si="0"/>
        <v>2462.3999980688095</v>
      </c>
      <c r="H15" s="42">
        <f t="shared" si="1"/>
        <v>467.85599963307379</v>
      </c>
      <c r="I15" s="42">
        <f t="shared" si="2"/>
        <v>2930.2559977018832</v>
      </c>
      <c r="J15" s="44">
        <v>34565</v>
      </c>
      <c r="K15" s="30" t="s">
        <v>2162</v>
      </c>
    </row>
    <row r="16" spans="2:11" x14ac:dyDescent="0.25">
      <c r="B16" s="30">
        <v>10252</v>
      </c>
      <c r="C16" s="30" t="s">
        <v>2169</v>
      </c>
      <c r="D16" s="42">
        <v>27.2</v>
      </c>
      <c r="E16" s="30">
        <v>40</v>
      </c>
      <c r="F16" s="43">
        <v>0</v>
      </c>
      <c r="G16" s="42">
        <f t="shared" si="0"/>
        <v>1088</v>
      </c>
      <c r="H16" s="42">
        <f t="shared" si="1"/>
        <v>206.72</v>
      </c>
      <c r="I16" s="42">
        <f t="shared" si="2"/>
        <v>1294.72</v>
      </c>
      <c r="J16" s="44">
        <v>34565</v>
      </c>
      <c r="K16" s="30" t="s">
        <v>2162</v>
      </c>
    </row>
    <row r="17" spans="2:11" x14ac:dyDescent="0.25">
      <c r="B17" s="30">
        <v>10252</v>
      </c>
      <c r="C17" s="30" t="s">
        <v>2170</v>
      </c>
      <c r="D17" s="42">
        <v>1.5</v>
      </c>
      <c r="E17" s="30">
        <v>25</v>
      </c>
      <c r="F17" s="43">
        <v>5.000000074505806E-2</v>
      </c>
      <c r="G17" s="42">
        <f t="shared" si="0"/>
        <v>35.624999972060323</v>
      </c>
      <c r="H17" s="42">
        <f t="shared" si="1"/>
        <v>6.7687499946914613</v>
      </c>
      <c r="I17" s="42">
        <f t="shared" si="2"/>
        <v>42.393749966751784</v>
      </c>
      <c r="J17" s="44">
        <v>34564</v>
      </c>
      <c r="K17" s="30" t="s">
        <v>2162</v>
      </c>
    </row>
    <row r="18" spans="2:11" x14ac:dyDescent="0.25">
      <c r="B18" s="30">
        <v>10253</v>
      </c>
      <c r="C18" s="30" t="s">
        <v>2171</v>
      </c>
      <c r="D18" s="42">
        <v>16</v>
      </c>
      <c r="E18" s="30">
        <v>40</v>
      </c>
      <c r="F18" s="43">
        <v>0</v>
      </c>
      <c r="G18" s="42">
        <f t="shared" si="0"/>
        <v>640</v>
      </c>
      <c r="H18" s="42">
        <f t="shared" si="1"/>
        <v>121.6</v>
      </c>
      <c r="I18" s="42">
        <f t="shared" si="2"/>
        <v>761.6</v>
      </c>
      <c r="J18" s="44">
        <v>34568</v>
      </c>
      <c r="K18" s="30" t="s">
        <v>2165</v>
      </c>
    </row>
    <row r="19" spans="2:11" x14ac:dyDescent="0.25">
      <c r="B19" s="30">
        <v>10253</v>
      </c>
      <c r="C19" s="30" t="s">
        <v>2172</v>
      </c>
      <c r="D19" s="42">
        <v>14.4</v>
      </c>
      <c r="E19" s="30">
        <v>42</v>
      </c>
      <c r="F19" s="43">
        <v>0</v>
      </c>
      <c r="G19" s="42">
        <f t="shared" si="0"/>
        <v>604.80000000000007</v>
      </c>
      <c r="H19" s="42">
        <f t="shared" si="1"/>
        <v>114.91200000000002</v>
      </c>
      <c r="I19" s="42">
        <f t="shared" si="2"/>
        <v>719.7120000000001</v>
      </c>
      <c r="J19" s="44">
        <v>34569</v>
      </c>
      <c r="K19" s="30" t="s">
        <v>2165</v>
      </c>
    </row>
    <row r="20" spans="2:11" x14ac:dyDescent="0.25">
      <c r="B20" s="30">
        <v>10253</v>
      </c>
      <c r="C20" s="30" t="s">
        <v>2173</v>
      </c>
      <c r="D20" s="42">
        <v>10</v>
      </c>
      <c r="E20" s="30">
        <v>20</v>
      </c>
      <c r="F20" s="43">
        <v>0</v>
      </c>
      <c r="G20" s="42">
        <f t="shared" si="0"/>
        <v>200</v>
      </c>
      <c r="H20" s="42">
        <f t="shared" si="1"/>
        <v>38</v>
      </c>
      <c r="I20" s="42">
        <f t="shared" si="2"/>
        <v>238</v>
      </c>
      <c r="J20" s="44">
        <v>34570</v>
      </c>
      <c r="K20" s="30" t="s">
        <v>2165</v>
      </c>
    </row>
    <row r="21" spans="2:11" x14ac:dyDescent="0.25">
      <c r="B21" s="30">
        <v>10254</v>
      </c>
      <c r="C21" s="30" t="s">
        <v>2174</v>
      </c>
      <c r="D21" s="42">
        <v>19.2</v>
      </c>
      <c r="E21" s="30">
        <v>21</v>
      </c>
      <c r="F21" s="43">
        <v>0.15000000596046448</v>
      </c>
      <c r="G21" s="42">
        <f t="shared" si="0"/>
        <v>342.71999759674071</v>
      </c>
      <c r="H21" s="42">
        <f t="shared" si="1"/>
        <v>65.116799543380736</v>
      </c>
      <c r="I21" s="42">
        <f t="shared" si="2"/>
        <v>407.83679714012146</v>
      </c>
      <c r="J21" s="44">
        <v>34571</v>
      </c>
      <c r="K21" s="30" t="s">
        <v>2156</v>
      </c>
    </row>
    <row r="22" spans="2:11" x14ac:dyDescent="0.25">
      <c r="B22" s="30">
        <v>10254</v>
      </c>
      <c r="C22" s="30" t="s">
        <v>2175</v>
      </c>
      <c r="D22" s="42">
        <v>8</v>
      </c>
      <c r="E22" s="30">
        <v>21</v>
      </c>
      <c r="F22" s="43">
        <v>0</v>
      </c>
      <c r="G22" s="42">
        <f t="shared" si="0"/>
        <v>168</v>
      </c>
      <c r="H22" s="42">
        <f t="shared" si="1"/>
        <v>31.92</v>
      </c>
      <c r="I22" s="42">
        <f t="shared" si="2"/>
        <v>199.92000000000002</v>
      </c>
      <c r="J22" s="44">
        <v>34572</v>
      </c>
      <c r="K22" s="30" t="s">
        <v>2156</v>
      </c>
    </row>
    <row r="23" spans="2:11" x14ac:dyDescent="0.25">
      <c r="B23" s="30">
        <v>10254</v>
      </c>
      <c r="C23" s="30" t="s">
        <v>2176</v>
      </c>
      <c r="D23" s="42">
        <v>3.6</v>
      </c>
      <c r="E23" s="30">
        <v>15</v>
      </c>
      <c r="F23" s="43">
        <v>0.15000000596046448</v>
      </c>
      <c r="G23" s="42">
        <f t="shared" si="0"/>
        <v>45.899999678134918</v>
      </c>
      <c r="H23" s="42">
        <f t="shared" si="1"/>
        <v>8.720999938845635</v>
      </c>
      <c r="I23" s="42">
        <f t="shared" si="2"/>
        <v>54.620999616980555</v>
      </c>
      <c r="J23" s="44">
        <v>34575</v>
      </c>
      <c r="K23" s="30" t="s">
        <v>2156</v>
      </c>
    </row>
    <row r="24" spans="2:11" x14ac:dyDescent="0.25">
      <c r="B24" s="30">
        <v>10255</v>
      </c>
      <c r="C24" s="30" t="s">
        <v>2177</v>
      </c>
      <c r="D24" s="42">
        <v>44</v>
      </c>
      <c r="E24" s="30">
        <v>30</v>
      </c>
      <c r="F24" s="43">
        <v>0</v>
      </c>
      <c r="G24" s="42">
        <f t="shared" si="0"/>
        <v>1320</v>
      </c>
      <c r="H24" s="42">
        <f t="shared" si="1"/>
        <v>250.8</v>
      </c>
      <c r="I24" s="42">
        <f t="shared" si="2"/>
        <v>1570.8</v>
      </c>
      <c r="J24" s="44">
        <v>34577</v>
      </c>
      <c r="K24" s="30" t="s">
        <v>2178</v>
      </c>
    </row>
    <row r="25" spans="2:11" x14ac:dyDescent="0.25">
      <c r="B25" s="30">
        <v>10255</v>
      </c>
      <c r="C25" s="30" t="s">
        <v>2179</v>
      </c>
      <c r="D25" s="42">
        <v>13.9</v>
      </c>
      <c r="E25" s="30">
        <v>35</v>
      </c>
      <c r="F25" s="43">
        <v>0</v>
      </c>
      <c r="G25" s="42">
        <f t="shared" si="0"/>
        <v>486.5</v>
      </c>
      <c r="H25" s="42">
        <f t="shared" si="1"/>
        <v>92.435000000000002</v>
      </c>
      <c r="I25" s="42">
        <f t="shared" si="2"/>
        <v>578.93499999999995</v>
      </c>
      <c r="J25" s="44">
        <v>34578</v>
      </c>
      <c r="K25" s="30" t="s">
        <v>2178</v>
      </c>
    </row>
    <row r="26" spans="2:11" x14ac:dyDescent="0.25">
      <c r="B26" s="30">
        <v>10255</v>
      </c>
      <c r="C26" s="30" t="s">
        <v>2180</v>
      </c>
      <c r="D26" s="42">
        <v>15.2</v>
      </c>
      <c r="E26" s="30">
        <v>25</v>
      </c>
      <c r="F26" s="43">
        <v>0</v>
      </c>
      <c r="G26" s="42">
        <f t="shared" si="0"/>
        <v>380</v>
      </c>
      <c r="H26" s="42">
        <f t="shared" si="1"/>
        <v>72.2</v>
      </c>
      <c r="I26" s="42">
        <f t="shared" si="2"/>
        <v>452.2</v>
      </c>
      <c r="J26" s="44">
        <v>34576</v>
      </c>
      <c r="K26" s="30" t="s">
        <v>2178</v>
      </c>
    </row>
    <row r="27" spans="2:11" x14ac:dyDescent="0.25">
      <c r="B27" s="30">
        <v>10255</v>
      </c>
      <c r="C27" s="30" t="s">
        <v>2181</v>
      </c>
      <c r="D27" s="42">
        <v>15.2</v>
      </c>
      <c r="E27" s="30">
        <v>20</v>
      </c>
      <c r="F27" s="43">
        <v>0</v>
      </c>
      <c r="G27" s="42">
        <f t="shared" si="0"/>
        <v>304</v>
      </c>
      <c r="H27" s="42">
        <f t="shared" si="1"/>
        <v>57.76</v>
      </c>
      <c r="I27" s="42">
        <f t="shared" si="2"/>
        <v>361.76</v>
      </c>
      <c r="J27" s="44">
        <v>34578</v>
      </c>
      <c r="K27" s="30" t="s">
        <v>2178</v>
      </c>
    </row>
    <row r="28" spans="2:11" x14ac:dyDescent="0.25">
      <c r="B28" s="30">
        <v>10256</v>
      </c>
      <c r="C28" s="30" t="s">
        <v>2182</v>
      </c>
      <c r="D28" s="42">
        <v>26.2</v>
      </c>
      <c r="E28" s="30">
        <v>15</v>
      </c>
      <c r="F28" s="43">
        <v>0</v>
      </c>
      <c r="G28" s="42">
        <f t="shared" si="0"/>
        <v>393</v>
      </c>
      <c r="H28" s="42">
        <f t="shared" si="1"/>
        <v>74.67</v>
      </c>
      <c r="I28" s="42">
        <f t="shared" si="2"/>
        <v>467.67</v>
      </c>
      <c r="J28" s="44">
        <v>34579</v>
      </c>
      <c r="K28" s="30" t="s">
        <v>2165</v>
      </c>
    </row>
    <row r="29" spans="2:11" x14ac:dyDescent="0.25">
      <c r="B29" s="30">
        <v>10256</v>
      </c>
      <c r="C29" s="30" t="s">
        <v>2183</v>
      </c>
      <c r="D29" s="42">
        <v>10.4</v>
      </c>
      <c r="E29" s="30">
        <v>12</v>
      </c>
      <c r="F29" s="43">
        <v>0</v>
      </c>
      <c r="G29" s="42">
        <f t="shared" si="0"/>
        <v>124.80000000000001</v>
      </c>
      <c r="H29" s="42">
        <f t="shared" si="1"/>
        <v>23.712000000000003</v>
      </c>
      <c r="I29" s="42">
        <f t="shared" si="2"/>
        <v>148.512</v>
      </c>
      <c r="J29" s="44">
        <v>34582</v>
      </c>
      <c r="K29" s="30" t="s">
        <v>2165</v>
      </c>
    </row>
    <row r="30" spans="2:11" x14ac:dyDescent="0.25">
      <c r="B30" s="30">
        <v>10257</v>
      </c>
      <c r="C30" s="30" t="s">
        <v>2184</v>
      </c>
      <c r="D30" s="42">
        <v>35.1</v>
      </c>
      <c r="E30" s="30">
        <v>25</v>
      </c>
      <c r="F30" s="43">
        <v>0</v>
      </c>
      <c r="G30" s="42">
        <f t="shared" si="0"/>
        <v>877.5</v>
      </c>
      <c r="H30" s="42">
        <f t="shared" si="1"/>
        <v>166.72499999999999</v>
      </c>
      <c r="I30" s="42">
        <f t="shared" si="2"/>
        <v>1044.2249999999999</v>
      </c>
      <c r="J30" s="44">
        <v>34583</v>
      </c>
      <c r="K30" s="30" t="s">
        <v>2162</v>
      </c>
    </row>
    <row r="31" spans="2:11" x14ac:dyDescent="0.25">
      <c r="B31" s="30">
        <v>10257</v>
      </c>
      <c r="C31" s="30" t="s">
        <v>2183</v>
      </c>
      <c r="D31" s="42">
        <v>10.4</v>
      </c>
      <c r="E31" s="30">
        <v>15</v>
      </c>
      <c r="F31" s="43">
        <v>0</v>
      </c>
      <c r="G31" s="42">
        <f t="shared" si="0"/>
        <v>156</v>
      </c>
      <c r="H31" s="42">
        <f t="shared" si="1"/>
        <v>29.64</v>
      </c>
      <c r="I31" s="42">
        <f t="shared" si="2"/>
        <v>185.64</v>
      </c>
      <c r="J31" s="44">
        <v>34585</v>
      </c>
      <c r="K31" s="30" t="s">
        <v>2162</v>
      </c>
    </row>
    <row r="32" spans="2:11" x14ac:dyDescent="0.25">
      <c r="B32" s="30">
        <v>10257</v>
      </c>
      <c r="C32" s="30" t="s">
        <v>2172</v>
      </c>
      <c r="D32" s="42">
        <v>14.4</v>
      </c>
      <c r="E32" s="30">
        <v>6</v>
      </c>
      <c r="F32" s="43">
        <v>0</v>
      </c>
      <c r="G32" s="42">
        <f t="shared" si="0"/>
        <v>86.4</v>
      </c>
      <c r="H32" s="42">
        <f t="shared" si="1"/>
        <v>16.416</v>
      </c>
      <c r="I32" s="42">
        <f t="shared" si="2"/>
        <v>102.816</v>
      </c>
      <c r="J32" s="44">
        <v>34584</v>
      </c>
      <c r="K32" s="30" t="s">
        <v>2162</v>
      </c>
    </row>
    <row r="33" spans="2:11" x14ac:dyDescent="0.25">
      <c r="B33" s="30">
        <v>10258</v>
      </c>
      <c r="C33" s="30" t="s">
        <v>2185</v>
      </c>
      <c r="D33" s="42">
        <v>17</v>
      </c>
      <c r="E33" s="30">
        <v>65</v>
      </c>
      <c r="F33" s="43">
        <v>0.20000000298023224</v>
      </c>
      <c r="G33" s="42">
        <f t="shared" si="0"/>
        <v>883.99999670684338</v>
      </c>
      <c r="H33" s="42">
        <f t="shared" si="1"/>
        <v>167.95999937430025</v>
      </c>
      <c r="I33" s="42">
        <f t="shared" si="2"/>
        <v>1051.9599960811436</v>
      </c>
      <c r="J33" s="44">
        <v>34590</v>
      </c>
      <c r="K33" s="30" t="s">
        <v>2186</v>
      </c>
    </row>
    <row r="34" spans="2:11" x14ac:dyDescent="0.25">
      <c r="B34" s="30">
        <v>10258</v>
      </c>
      <c r="C34" s="30" t="s">
        <v>2181</v>
      </c>
      <c r="D34" s="42">
        <v>15.2</v>
      </c>
      <c r="E34" s="30">
        <v>50</v>
      </c>
      <c r="F34" s="43">
        <v>0.20000000298023224</v>
      </c>
      <c r="G34" s="42">
        <f t="shared" si="0"/>
        <v>607.9999977350235</v>
      </c>
      <c r="H34" s="42">
        <f t="shared" si="1"/>
        <v>115.51999956965446</v>
      </c>
      <c r="I34" s="42">
        <f t="shared" si="2"/>
        <v>723.51999730467799</v>
      </c>
      <c r="J34" s="44">
        <v>34586</v>
      </c>
      <c r="K34" s="30" t="s">
        <v>2186</v>
      </c>
    </row>
    <row r="35" spans="2:11" x14ac:dyDescent="0.25">
      <c r="B35" s="30">
        <v>10258</v>
      </c>
      <c r="C35" s="30" t="s">
        <v>2187</v>
      </c>
      <c r="D35" s="42">
        <v>25.6</v>
      </c>
      <c r="E35" s="30">
        <v>6</v>
      </c>
      <c r="F35" s="43">
        <v>0.20000000298023224</v>
      </c>
      <c r="G35" s="42">
        <f t="shared" si="0"/>
        <v>122.87999954223635</v>
      </c>
      <c r="H35" s="42">
        <f t="shared" si="1"/>
        <v>23.347199913024905</v>
      </c>
      <c r="I35" s="42">
        <f t="shared" si="2"/>
        <v>146.22719945526126</v>
      </c>
      <c r="J35" s="44">
        <v>34589</v>
      </c>
      <c r="K35" s="30" t="s">
        <v>2186</v>
      </c>
    </row>
    <row r="36" spans="2:11" x14ac:dyDescent="0.25">
      <c r="B36" s="30">
        <v>10259</v>
      </c>
      <c r="C36" s="30" t="s">
        <v>2188</v>
      </c>
      <c r="D36" s="42">
        <v>8</v>
      </c>
      <c r="E36" s="30">
        <v>10</v>
      </c>
      <c r="F36" s="43">
        <v>0</v>
      </c>
      <c r="G36" s="42">
        <f t="shared" si="0"/>
        <v>80</v>
      </c>
      <c r="H36" s="42">
        <f t="shared" si="1"/>
        <v>15.2</v>
      </c>
      <c r="I36" s="42">
        <f t="shared" si="2"/>
        <v>95.2</v>
      </c>
      <c r="J36" s="44">
        <v>34591</v>
      </c>
      <c r="K36" s="30" t="s">
        <v>2162</v>
      </c>
    </row>
    <row r="37" spans="2:11" x14ac:dyDescent="0.25">
      <c r="B37" s="30">
        <v>10259</v>
      </c>
      <c r="C37" s="30" t="s">
        <v>2189</v>
      </c>
      <c r="D37" s="42">
        <v>20.8</v>
      </c>
      <c r="E37" s="30">
        <v>1</v>
      </c>
      <c r="F37" s="43">
        <v>0</v>
      </c>
      <c r="G37" s="42">
        <f t="shared" si="0"/>
        <v>20.8</v>
      </c>
      <c r="H37" s="42">
        <f t="shared" si="1"/>
        <v>3.9520000000000004</v>
      </c>
      <c r="I37" s="42">
        <f t="shared" si="2"/>
        <v>24.752000000000002</v>
      </c>
      <c r="J37" s="44">
        <v>34591</v>
      </c>
      <c r="K37" s="30" t="s">
        <v>2162</v>
      </c>
    </row>
    <row r="38" spans="2:11" x14ac:dyDescent="0.25">
      <c r="B38" s="30">
        <v>10260</v>
      </c>
      <c r="C38" s="30" t="s">
        <v>2166</v>
      </c>
      <c r="D38" s="42">
        <v>15.6</v>
      </c>
      <c r="E38" s="30">
        <v>50</v>
      </c>
      <c r="F38" s="43">
        <v>0</v>
      </c>
      <c r="G38" s="42">
        <f t="shared" si="0"/>
        <v>780</v>
      </c>
      <c r="H38" s="42">
        <f t="shared" si="1"/>
        <v>148.19999999999999</v>
      </c>
      <c r="I38" s="42">
        <f t="shared" si="2"/>
        <v>928.2</v>
      </c>
      <c r="J38" s="44">
        <v>34593</v>
      </c>
      <c r="K38" s="30" t="s">
        <v>2162</v>
      </c>
    </row>
    <row r="39" spans="2:11" x14ac:dyDescent="0.25">
      <c r="B39" s="30">
        <v>10260</v>
      </c>
      <c r="C39" s="30" t="s">
        <v>2190</v>
      </c>
      <c r="D39" s="42">
        <v>39.4</v>
      </c>
      <c r="E39" s="30">
        <v>15</v>
      </c>
      <c r="F39" s="43">
        <v>0.25</v>
      </c>
      <c r="G39" s="42">
        <f t="shared" si="0"/>
        <v>443.25</v>
      </c>
      <c r="H39" s="42">
        <f t="shared" si="1"/>
        <v>84.217500000000001</v>
      </c>
      <c r="I39" s="42">
        <f t="shared" si="2"/>
        <v>527.46749999999997</v>
      </c>
      <c r="J39" s="44">
        <v>34596</v>
      </c>
      <c r="K39" s="30" t="s">
        <v>2162</v>
      </c>
    </row>
    <row r="40" spans="2:11" x14ac:dyDescent="0.25">
      <c r="B40" s="30">
        <v>10260</v>
      </c>
      <c r="C40" s="30" t="s">
        <v>2191</v>
      </c>
      <c r="D40" s="42">
        <v>12</v>
      </c>
      <c r="E40" s="30">
        <v>21</v>
      </c>
      <c r="F40" s="43">
        <v>0.25</v>
      </c>
      <c r="G40" s="42">
        <f t="shared" si="0"/>
        <v>189</v>
      </c>
      <c r="H40" s="42">
        <f t="shared" si="1"/>
        <v>35.910000000000004</v>
      </c>
      <c r="I40" s="42">
        <f t="shared" si="2"/>
        <v>224.91</v>
      </c>
      <c r="J40" s="44">
        <v>34592</v>
      </c>
      <c r="K40" s="30" t="s">
        <v>2162</v>
      </c>
    </row>
    <row r="41" spans="2:11" x14ac:dyDescent="0.25">
      <c r="B41" s="30">
        <v>10260</v>
      </c>
      <c r="C41" s="30" t="s">
        <v>2164</v>
      </c>
      <c r="D41" s="42">
        <v>7.7</v>
      </c>
      <c r="E41" s="30">
        <v>16</v>
      </c>
      <c r="F41" s="43">
        <v>0.25</v>
      </c>
      <c r="G41" s="42">
        <f t="shared" si="0"/>
        <v>92.4</v>
      </c>
      <c r="H41" s="42">
        <f t="shared" si="1"/>
        <v>17.556000000000001</v>
      </c>
      <c r="I41" s="42">
        <f t="shared" si="2"/>
        <v>109.956</v>
      </c>
      <c r="J41" s="44">
        <v>34597</v>
      </c>
      <c r="K41" s="30" t="s">
        <v>2162</v>
      </c>
    </row>
    <row r="42" spans="2:11" x14ac:dyDescent="0.25">
      <c r="B42" s="30">
        <v>10261</v>
      </c>
      <c r="C42" s="30" t="s">
        <v>2192</v>
      </c>
      <c r="D42" s="42">
        <v>14.4</v>
      </c>
      <c r="E42" s="30">
        <v>20</v>
      </c>
      <c r="F42" s="43">
        <v>0</v>
      </c>
      <c r="G42" s="42">
        <f t="shared" si="0"/>
        <v>288</v>
      </c>
      <c r="H42" s="42">
        <f t="shared" si="1"/>
        <v>54.72</v>
      </c>
      <c r="I42" s="42">
        <f t="shared" si="2"/>
        <v>342.72</v>
      </c>
      <c r="J42" s="44">
        <v>34598</v>
      </c>
      <c r="K42" s="30" t="s">
        <v>2162</v>
      </c>
    </row>
    <row r="43" spans="2:11" x14ac:dyDescent="0.25">
      <c r="B43" s="30">
        <v>10261</v>
      </c>
      <c r="C43" s="30" t="s">
        <v>2188</v>
      </c>
      <c r="D43" s="42">
        <v>8</v>
      </c>
      <c r="E43" s="30">
        <v>20</v>
      </c>
      <c r="F43" s="43">
        <v>0</v>
      </c>
      <c r="G43" s="42">
        <f t="shared" si="0"/>
        <v>160</v>
      </c>
      <c r="H43" s="42">
        <f t="shared" si="1"/>
        <v>30.4</v>
      </c>
      <c r="I43" s="42">
        <f t="shared" si="2"/>
        <v>190.4</v>
      </c>
      <c r="J43" s="44">
        <v>34599</v>
      </c>
      <c r="K43" s="30" t="s">
        <v>2162</v>
      </c>
    </row>
    <row r="44" spans="2:11" x14ac:dyDescent="0.25">
      <c r="B44" s="30">
        <v>10262</v>
      </c>
      <c r="C44" s="30" t="s">
        <v>2193</v>
      </c>
      <c r="D44" s="42">
        <v>24</v>
      </c>
      <c r="E44" s="30">
        <v>15</v>
      </c>
      <c r="F44" s="43">
        <v>0</v>
      </c>
      <c r="G44" s="42">
        <f t="shared" si="0"/>
        <v>360</v>
      </c>
      <c r="H44" s="42">
        <f t="shared" si="1"/>
        <v>68.400000000000006</v>
      </c>
      <c r="I44" s="42">
        <f t="shared" si="2"/>
        <v>428.4</v>
      </c>
      <c r="J44" s="44">
        <v>34603</v>
      </c>
      <c r="K44" s="30" t="s">
        <v>2140</v>
      </c>
    </row>
    <row r="45" spans="2:11" x14ac:dyDescent="0.25">
      <c r="B45" s="30">
        <v>10262</v>
      </c>
      <c r="C45" s="30" t="s">
        <v>2185</v>
      </c>
      <c r="D45" s="42">
        <v>17</v>
      </c>
      <c r="E45" s="30">
        <v>12</v>
      </c>
      <c r="F45" s="43">
        <v>0.20000000298023224</v>
      </c>
      <c r="G45" s="42">
        <f t="shared" si="0"/>
        <v>163.19999939203262</v>
      </c>
      <c r="H45" s="42">
        <f t="shared" si="1"/>
        <v>31.0079998844862</v>
      </c>
      <c r="I45" s="42">
        <f t="shared" si="2"/>
        <v>194.20799927651882</v>
      </c>
      <c r="J45" s="44">
        <v>34600</v>
      </c>
      <c r="K45" s="30" t="s">
        <v>2140</v>
      </c>
    </row>
    <row r="46" spans="2:11" x14ac:dyDescent="0.25">
      <c r="B46" s="30">
        <v>10262</v>
      </c>
      <c r="C46" s="30" t="s">
        <v>2194</v>
      </c>
      <c r="D46" s="42">
        <v>30.4</v>
      </c>
      <c r="E46" s="30">
        <v>2</v>
      </c>
      <c r="F46" s="43">
        <v>0</v>
      </c>
      <c r="G46" s="42">
        <f t="shared" si="0"/>
        <v>60.8</v>
      </c>
      <c r="H46" s="42">
        <f t="shared" si="1"/>
        <v>11.552</v>
      </c>
      <c r="I46" s="42">
        <f t="shared" si="2"/>
        <v>72.352000000000004</v>
      </c>
      <c r="J46" s="44">
        <v>34604</v>
      </c>
      <c r="K46" s="30" t="s">
        <v>2140</v>
      </c>
    </row>
    <row r="47" spans="2:11" x14ac:dyDescent="0.25">
      <c r="B47" s="30">
        <v>10263</v>
      </c>
      <c r="C47" s="30" t="s">
        <v>2195</v>
      </c>
      <c r="D47" s="42">
        <v>20.7</v>
      </c>
      <c r="E47" s="30">
        <v>60</v>
      </c>
      <c r="F47" s="43">
        <v>0.25</v>
      </c>
      <c r="G47" s="42">
        <f t="shared" si="0"/>
        <v>931.5</v>
      </c>
      <c r="H47" s="42">
        <f t="shared" si="1"/>
        <v>176.98500000000001</v>
      </c>
      <c r="I47" s="42">
        <f t="shared" si="2"/>
        <v>1108.4850000000001</v>
      </c>
      <c r="J47" s="44">
        <v>34605</v>
      </c>
      <c r="K47" s="30" t="s">
        <v>2178</v>
      </c>
    </row>
    <row r="48" spans="2:11" x14ac:dyDescent="0.25">
      <c r="B48" s="30">
        <v>10263</v>
      </c>
      <c r="C48" s="30" t="s">
        <v>2179</v>
      </c>
      <c r="D48" s="42">
        <v>13.9</v>
      </c>
      <c r="E48" s="30">
        <v>60</v>
      </c>
      <c r="F48" s="43">
        <v>0.25</v>
      </c>
      <c r="G48" s="42">
        <f t="shared" si="0"/>
        <v>625.5</v>
      </c>
      <c r="H48" s="42">
        <f t="shared" si="1"/>
        <v>118.845</v>
      </c>
      <c r="I48" s="42">
        <f t="shared" si="2"/>
        <v>744.34500000000003</v>
      </c>
      <c r="J48" s="44">
        <v>34604</v>
      </c>
      <c r="K48" s="30" t="s">
        <v>2178</v>
      </c>
    </row>
    <row r="49" spans="2:11" x14ac:dyDescent="0.25">
      <c r="B49" s="30">
        <v>10263</v>
      </c>
      <c r="C49" s="30" t="s">
        <v>2175</v>
      </c>
      <c r="D49" s="42">
        <v>8</v>
      </c>
      <c r="E49" s="30">
        <v>36</v>
      </c>
      <c r="F49" s="43">
        <v>0.25</v>
      </c>
      <c r="G49" s="42">
        <f t="shared" si="0"/>
        <v>216</v>
      </c>
      <c r="H49" s="42">
        <f t="shared" si="1"/>
        <v>41.04</v>
      </c>
      <c r="I49" s="42">
        <f t="shared" si="2"/>
        <v>257.04000000000002</v>
      </c>
      <c r="J49" s="44">
        <v>34606</v>
      </c>
      <c r="K49" s="30" t="s">
        <v>2178</v>
      </c>
    </row>
    <row r="50" spans="2:11" x14ac:dyDescent="0.25">
      <c r="B50" s="30">
        <v>10263</v>
      </c>
      <c r="C50" s="30" t="s">
        <v>2176</v>
      </c>
      <c r="D50" s="42">
        <v>3.6</v>
      </c>
      <c r="E50" s="30">
        <v>28</v>
      </c>
      <c r="F50" s="43">
        <v>0</v>
      </c>
      <c r="G50" s="42">
        <f t="shared" si="0"/>
        <v>100.8</v>
      </c>
      <c r="H50" s="42">
        <f t="shared" si="1"/>
        <v>19.152000000000001</v>
      </c>
      <c r="I50" s="42">
        <f t="shared" si="2"/>
        <v>119.952</v>
      </c>
      <c r="J50" s="44">
        <v>34607</v>
      </c>
      <c r="K50" s="30" t="s">
        <v>2178</v>
      </c>
    </row>
    <row r="51" spans="2:11" x14ac:dyDescent="0.25">
      <c r="B51" s="30">
        <v>10264</v>
      </c>
      <c r="C51" s="30" t="s">
        <v>2181</v>
      </c>
      <c r="D51" s="42">
        <v>15.2</v>
      </c>
      <c r="E51" s="30">
        <v>35</v>
      </c>
      <c r="F51" s="43">
        <v>0</v>
      </c>
      <c r="G51" s="42">
        <f t="shared" si="0"/>
        <v>532</v>
      </c>
      <c r="H51" s="42">
        <f t="shared" si="1"/>
        <v>101.08</v>
      </c>
      <c r="I51" s="42">
        <f t="shared" si="2"/>
        <v>633.08000000000004</v>
      </c>
      <c r="J51" s="44">
        <v>34610</v>
      </c>
      <c r="K51" s="30" t="s">
        <v>2160</v>
      </c>
    </row>
    <row r="52" spans="2:11" x14ac:dyDescent="0.25">
      <c r="B52" s="30">
        <v>10264</v>
      </c>
      <c r="C52" s="30" t="s">
        <v>2164</v>
      </c>
      <c r="D52" s="42">
        <v>7.7</v>
      </c>
      <c r="E52" s="30">
        <v>25</v>
      </c>
      <c r="F52" s="43">
        <v>0.15000000596046448</v>
      </c>
      <c r="G52" s="42">
        <f t="shared" si="0"/>
        <v>163.62499885261059</v>
      </c>
      <c r="H52" s="42">
        <f t="shared" si="1"/>
        <v>31.088749781996011</v>
      </c>
      <c r="I52" s="42">
        <f t="shared" si="2"/>
        <v>194.71374863460659</v>
      </c>
      <c r="J52" s="44">
        <v>34611</v>
      </c>
      <c r="K52" s="30" t="s">
        <v>2160</v>
      </c>
    </row>
    <row r="53" spans="2:11" x14ac:dyDescent="0.25">
      <c r="B53" s="30">
        <v>10265</v>
      </c>
      <c r="C53" s="30" t="s">
        <v>2196</v>
      </c>
      <c r="D53" s="42">
        <v>31.2</v>
      </c>
      <c r="E53" s="30">
        <v>30</v>
      </c>
      <c r="F53" s="43">
        <v>0</v>
      </c>
      <c r="G53" s="42">
        <f t="shared" si="0"/>
        <v>936</v>
      </c>
      <c r="H53" s="42">
        <f t="shared" si="1"/>
        <v>177.84</v>
      </c>
      <c r="I53" s="42">
        <f t="shared" si="2"/>
        <v>1113.8399999999999</v>
      </c>
      <c r="J53" s="44">
        <v>34612</v>
      </c>
      <c r="K53" s="30" t="s">
        <v>2197</v>
      </c>
    </row>
    <row r="54" spans="2:11" x14ac:dyDescent="0.25">
      <c r="B54" s="30">
        <v>10265</v>
      </c>
      <c r="C54" s="30" t="s">
        <v>2191</v>
      </c>
      <c r="D54" s="42">
        <v>12</v>
      </c>
      <c r="E54" s="30">
        <v>20</v>
      </c>
      <c r="F54" s="43">
        <v>0</v>
      </c>
      <c r="G54" s="42">
        <f t="shared" si="0"/>
        <v>240</v>
      </c>
      <c r="H54" s="42">
        <f t="shared" si="1"/>
        <v>45.6</v>
      </c>
      <c r="I54" s="42">
        <f t="shared" si="2"/>
        <v>285.60000000000002</v>
      </c>
      <c r="J54" s="44">
        <v>34613</v>
      </c>
      <c r="K54" s="30" t="s">
        <v>2197</v>
      </c>
    </row>
    <row r="55" spans="2:11" x14ac:dyDescent="0.25">
      <c r="B55" s="30">
        <v>10266</v>
      </c>
      <c r="C55" s="30" t="s">
        <v>2198</v>
      </c>
      <c r="D55" s="42">
        <v>30.4</v>
      </c>
      <c r="E55" s="30">
        <v>12</v>
      </c>
      <c r="F55" s="43">
        <v>5.000000074505806E-2</v>
      </c>
      <c r="G55" s="42">
        <f t="shared" si="0"/>
        <v>346.5599997282028</v>
      </c>
      <c r="H55" s="42">
        <f t="shared" si="1"/>
        <v>65.846399948358538</v>
      </c>
      <c r="I55" s="42">
        <f t="shared" si="2"/>
        <v>412.40639967656136</v>
      </c>
      <c r="J55" s="44">
        <v>34614</v>
      </c>
      <c r="K55" s="30" t="s">
        <v>2165</v>
      </c>
    </row>
    <row r="56" spans="2:11" x14ac:dyDescent="0.25">
      <c r="B56" s="30">
        <v>10267</v>
      </c>
      <c r="C56" s="30" t="s">
        <v>2177</v>
      </c>
      <c r="D56" s="42">
        <v>44</v>
      </c>
      <c r="E56" s="30">
        <v>70</v>
      </c>
      <c r="F56" s="43">
        <v>0.15000000596046448</v>
      </c>
      <c r="G56" s="42">
        <f t="shared" si="0"/>
        <v>2617.9999816417694</v>
      </c>
      <c r="H56" s="42">
        <f t="shared" si="1"/>
        <v>497.41999651193618</v>
      </c>
      <c r="I56" s="42">
        <f t="shared" si="2"/>
        <v>3115.4199781537054</v>
      </c>
      <c r="J56" s="44">
        <v>34618</v>
      </c>
      <c r="K56" s="30" t="s">
        <v>2162</v>
      </c>
    </row>
    <row r="57" spans="2:11" x14ac:dyDescent="0.25">
      <c r="B57" s="30">
        <v>10267</v>
      </c>
      <c r="C57" s="30" t="s">
        <v>2199</v>
      </c>
      <c r="D57" s="42">
        <v>14.7</v>
      </c>
      <c r="E57" s="30">
        <v>50</v>
      </c>
      <c r="F57" s="43">
        <v>0</v>
      </c>
      <c r="G57" s="42">
        <f t="shared" si="0"/>
        <v>735</v>
      </c>
      <c r="H57" s="42">
        <f t="shared" si="1"/>
        <v>139.65</v>
      </c>
      <c r="I57" s="42">
        <f t="shared" si="2"/>
        <v>874.65</v>
      </c>
      <c r="J57" s="44">
        <v>34617</v>
      </c>
      <c r="K57" s="30" t="s">
        <v>2162</v>
      </c>
    </row>
    <row r="58" spans="2:11" x14ac:dyDescent="0.25">
      <c r="B58" s="30">
        <v>10267</v>
      </c>
      <c r="C58" s="30" t="s">
        <v>2200</v>
      </c>
      <c r="D58" s="42">
        <v>14.4</v>
      </c>
      <c r="E58" s="30">
        <v>15</v>
      </c>
      <c r="F58" s="43">
        <v>0.15000000596046448</v>
      </c>
      <c r="G58" s="42">
        <f t="shared" si="0"/>
        <v>183.59999871253967</v>
      </c>
      <c r="H58" s="42">
        <f t="shared" si="1"/>
        <v>34.88399975538254</v>
      </c>
      <c r="I58" s="42">
        <f t="shared" si="2"/>
        <v>218.48399846792222</v>
      </c>
      <c r="J58" s="44">
        <v>34617</v>
      </c>
      <c r="K58" s="30" t="s">
        <v>2162</v>
      </c>
    </row>
    <row r="59" spans="2:11" x14ac:dyDescent="0.25">
      <c r="B59" s="30">
        <v>10268</v>
      </c>
      <c r="C59" s="30" t="s">
        <v>2201</v>
      </c>
      <c r="D59" s="42">
        <v>99</v>
      </c>
      <c r="E59" s="30">
        <v>10</v>
      </c>
      <c r="F59" s="43">
        <v>0</v>
      </c>
      <c r="G59" s="42">
        <f t="shared" si="0"/>
        <v>990</v>
      </c>
      <c r="H59" s="42">
        <f t="shared" si="1"/>
        <v>188.1</v>
      </c>
      <c r="I59" s="42">
        <f t="shared" si="2"/>
        <v>1178.0999999999999</v>
      </c>
      <c r="J59" s="44">
        <v>34619</v>
      </c>
      <c r="K59" s="30" t="s">
        <v>2140</v>
      </c>
    </row>
    <row r="60" spans="2:11" x14ac:dyDescent="0.25">
      <c r="B60" s="30">
        <v>10268</v>
      </c>
      <c r="C60" s="30" t="s">
        <v>2155</v>
      </c>
      <c r="D60" s="42">
        <v>27.8</v>
      </c>
      <c r="E60" s="30">
        <v>4</v>
      </c>
      <c r="F60" s="43">
        <v>0</v>
      </c>
      <c r="G60" s="42">
        <f t="shared" si="0"/>
        <v>111.2</v>
      </c>
      <c r="H60" s="42">
        <f t="shared" si="1"/>
        <v>21.128</v>
      </c>
      <c r="I60" s="42">
        <f t="shared" si="2"/>
        <v>132.328</v>
      </c>
      <c r="J60" s="44">
        <v>34620</v>
      </c>
      <c r="K60" s="30" t="s">
        <v>2140</v>
      </c>
    </row>
    <row r="61" spans="2:11" x14ac:dyDescent="0.25">
      <c r="B61" s="30">
        <v>10269</v>
      </c>
      <c r="C61" s="30" t="s">
        <v>2155</v>
      </c>
      <c r="D61" s="42">
        <v>27.8</v>
      </c>
      <c r="E61" s="30">
        <v>20</v>
      </c>
      <c r="F61" s="43">
        <v>5.000000074505806E-2</v>
      </c>
      <c r="G61" s="42">
        <f t="shared" si="0"/>
        <v>528.19999958574772</v>
      </c>
      <c r="H61" s="42">
        <f t="shared" si="1"/>
        <v>100.35799992129206</v>
      </c>
      <c r="I61" s="42">
        <f t="shared" si="2"/>
        <v>628.55799950703977</v>
      </c>
      <c r="J61" s="44">
        <v>34621</v>
      </c>
      <c r="K61" s="30" t="s">
        <v>2156</v>
      </c>
    </row>
    <row r="62" spans="2:11" x14ac:dyDescent="0.25">
      <c r="B62" s="30">
        <v>10269</v>
      </c>
      <c r="C62" s="30" t="s">
        <v>2170</v>
      </c>
      <c r="D62" s="42">
        <v>2</v>
      </c>
      <c r="E62" s="30">
        <v>60</v>
      </c>
      <c r="F62" s="43">
        <v>5.000000074505806E-2</v>
      </c>
      <c r="G62" s="42">
        <f t="shared" si="0"/>
        <v>113.99999991059303</v>
      </c>
      <c r="H62" s="42">
        <f t="shared" si="1"/>
        <v>21.659999983012675</v>
      </c>
      <c r="I62" s="42">
        <f t="shared" si="2"/>
        <v>135.65999989360571</v>
      </c>
      <c r="J62" s="44">
        <v>34624</v>
      </c>
      <c r="K62" s="30" t="s">
        <v>2156</v>
      </c>
    </row>
    <row r="63" spans="2:11" x14ac:dyDescent="0.25">
      <c r="B63" s="30">
        <v>10270</v>
      </c>
      <c r="C63" s="30" t="s">
        <v>2202</v>
      </c>
      <c r="D63" s="42">
        <v>36.799999999999997</v>
      </c>
      <c r="E63" s="30">
        <v>25</v>
      </c>
      <c r="F63" s="43">
        <v>0</v>
      </c>
      <c r="G63" s="42">
        <f t="shared" si="0"/>
        <v>919.99999999999989</v>
      </c>
      <c r="H63" s="42">
        <f t="shared" si="1"/>
        <v>174.79999999999998</v>
      </c>
      <c r="I63" s="42">
        <f t="shared" si="2"/>
        <v>1094.8</v>
      </c>
      <c r="J63" s="44">
        <v>34626</v>
      </c>
      <c r="K63" s="30" t="s">
        <v>2186</v>
      </c>
    </row>
    <row r="64" spans="2:11" x14ac:dyDescent="0.25">
      <c r="B64" s="30">
        <v>10270</v>
      </c>
      <c r="C64" s="30" t="s">
        <v>2180</v>
      </c>
      <c r="D64" s="42">
        <v>15.2</v>
      </c>
      <c r="E64" s="30">
        <v>30</v>
      </c>
      <c r="F64" s="43">
        <v>0</v>
      </c>
      <c r="G64" s="42">
        <f t="shared" si="0"/>
        <v>456</v>
      </c>
      <c r="H64" s="42">
        <f t="shared" si="1"/>
        <v>86.64</v>
      </c>
      <c r="I64" s="42">
        <f t="shared" si="2"/>
        <v>542.64</v>
      </c>
      <c r="J64" s="44">
        <v>34625</v>
      </c>
      <c r="K64" s="30" t="s">
        <v>2186</v>
      </c>
    </row>
    <row r="65" spans="2:11" x14ac:dyDescent="0.25">
      <c r="B65" s="30">
        <v>10271</v>
      </c>
      <c r="C65" s="30" t="s">
        <v>2170</v>
      </c>
      <c r="D65" s="42">
        <v>2</v>
      </c>
      <c r="E65" s="30">
        <v>24</v>
      </c>
      <c r="F65" s="43">
        <v>0</v>
      </c>
      <c r="G65" s="42">
        <f t="shared" si="0"/>
        <v>48</v>
      </c>
      <c r="H65" s="42">
        <f t="shared" si="1"/>
        <v>9.120000000000001</v>
      </c>
      <c r="I65" s="42">
        <f t="shared" si="2"/>
        <v>57.120000000000005</v>
      </c>
      <c r="J65" s="44">
        <v>34627</v>
      </c>
      <c r="K65" s="30" t="s">
        <v>2160</v>
      </c>
    </row>
    <row r="66" spans="2:11" x14ac:dyDescent="0.25">
      <c r="B66" s="30">
        <v>10272</v>
      </c>
      <c r="C66" s="30" t="s">
        <v>2155</v>
      </c>
      <c r="D66" s="42">
        <v>27.8</v>
      </c>
      <c r="E66" s="30">
        <v>24</v>
      </c>
      <c r="F66" s="43">
        <v>0</v>
      </c>
      <c r="G66" s="42">
        <f t="shared" si="0"/>
        <v>667.2</v>
      </c>
      <c r="H66" s="42">
        <f t="shared" si="1"/>
        <v>126.76800000000001</v>
      </c>
      <c r="I66" s="42">
        <f t="shared" si="2"/>
        <v>793.96800000000007</v>
      </c>
      <c r="J66" s="44">
        <v>34628</v>
      </c>
      <c r="K66" s="30" t="s">
        <v>2160</v>
      </c>
    </row>
    <row r="67" spans="2:11" x14ac:dyDescent="0.25">
      <c r="B67" s="30">
        <v>10272</v>
      </c>
      <c r="C67" s="30" t="s">
        <v>2173</v>
      </c>
      <c r="D67" s="42">
        <v>10</v>
      </c>
      <c r="E67" s="30">
        <v>40</v>
      </c>
      <c r="F67" s="43">
        <v>0</v>
      </c>
      <c r="G67" s="42">
        <f t="shared" si="0"/>
        <v>400</v>
      </c>
      <c r="H67" s="42">
        <f t="shared" si="1"/>
        <v>76</v>
      </c>
      <c r="I67" s="42">
        <f t="shared" si="2"/>
        <v>476</v>
      </c>
      <c r="J67" s="44">
        <v>34628</v>
      </c>
      <c r="K67" s="30" t="s">
        <v>2160</v>
      </c>
    </row>
    <row r="68" spans="2:11" x14ac:dyDescent="0.25">
      <c r="B68" s="30">
        <v>10272</v>
      </c>
      <c r="C68" s="30" t="s">
        <v>2168</v>
      </c>
      <c r="D68" s="42">
        <v>64.8</v>
      </c>
      <c r="E68" s="30">
        <v>6</v>
      </c>
      <c r="F68" s="43">
        <v>0</v>
      </c>
      <c r="G68" s="42">
        <f t="shared" ref="G68:G131" si="3">D68*E68*(1-F68)</f>
        <v>388.79999999999995</v>
      </c>
      <c r="H68" s="42">
        <f t="shared" ref="H68:H131" si="4">G68*19%</f>
        <v>73.871999999999986</v>
      </c>
      <c r="I68" s="42">
        <f t="shared" ref="I68:I131" si="5">G68+H68</f>
        <v>462.67199999999991</v>
      </c>
      <c r="J68" s="44">
        <v>34631</v>
      </c>
      <c r="K68" s="30" t="s">
        <v>2160</v>
      </c>
    </row>
    <row r="69" spans="2:11" x14ac:dyDescent="0.25">
      <c r="B69" s="30">
        <v>10273</v>
      </c>
      <c r="C69" s="30" t="s">
        <v>2199</v>
      </c>
      <c r="D69" s="42">
        <v>14.7</v>
      </c>
      <c r="E69" s="30">
        <v>60</v>
      </c>
      <c r="F69" s="43">
        <v>5.000000074505806E-2</v>
      </c>
      <c r="G69" s="42">
        <f t="shared" si="3"/>
        <v>837.89999934285879</v>
      </c>
      <c r="H69" s="42">
        <f t="shared" si="4"/>
        <v>159.20099987514317</v>
      </c>
      <c r="I69" s="42">
        <f t="shared" si="5"/>
        <v>997.10099921800202</v>
      </c>
      <c r="J69" s="44">
        <v>34633</v>
      </c>
      <c r="K69" s="30" t="s">
        <v>2165</v>
      </c>
    </row>
    <row r="70" spans="2:11" x14ac:dyDescent="0.25">
      <c r="B70" s="30">
        <v>10273</v>
      </c>
      <c r="C70" s="30" t="s">
        <v>2203</v>
      </c>
      <c r="D70" s="42">
        <v>24.8</v>
      </c>
      <c r="E70" s="30">
        <v>24</v>
      </c>
      <c r="F70" s="43">
        <v>5.000000074505806E-2</v>
      </c>
      <c r="G70" s="42">
        <f t="shared" si="3"/>
        <v>565.43999955654147</v>
      </c>
      <c r="H70" s="42">
        <f t="shared" si="4"/>
        <v>107.43359991574287</v>
      </c>
      <c r="I70" s="42">
        <f t="shared" si="5"/>
        <v>672.87359947228435</v>
      </c>
      <c r="J70" s="44">
        <v>34634</v>
      </c>
      <c r="K70" s="30" t="s">
        <v>2165</v>
      </c>
    </row>
    <row r="71" spans="2:11" x14ac:dyDescent="0.25">
      <c r="B71" s="30">
        <v>10273</v>
      </c>
      <c r="C71" s="30" t="s">
        <v>2200</v>
      </c>
      <c r="D71" s="42">
        <v>14.4</v>
      </c>
      <c r="E71" s="30">
        <v>33</v>
      </c>
      <c r="F71" s="43">
        <v>5.000000074505806E-2</v>
      </c>
      <c r="G71" s="42">
        <f t="shared" si="3"/>
        <v>451.43999964594838</v>
      </c>
      <c r="H71" s="42">
        <f t="shared" si="4"/>
        <v>85.773599932730193</v>
      </c>
      <c r="I71" s="42">
        <f t="shared" si="5"/>
        <v>537.21359957867855</v>
      </c>
      <c r="J71" s="44">
        <v>34638</v>
      </c>
      <c r="K71" s="30" t="s">
        <v>2165</v>
      </c>
    </row>
    <row r="72" spans="2:11" x14ac:dyDescent="0.25">
      <c r="B72" s="30">
        <v>10273</v>
      </c>
      <c r="C72" s="30" t="s">
        <v>2173</v>
      </c>
      <c r="D72" s="42">
        <v>10</v>
      </c>
      <c r="E72" s="30">
        <v>15</v>
      </c>
      <c r="F72" s="43">
        <v>5.000000074505806E-2</v>
      </c>
      <c r="G72" s="42">
        <f t="shared" si="3"/>
        <v>142.49999988824129</v>
      </c>
      <c r="H72" s="42">
        <f t="shared" si="4"/>
        <v>27.074999978765845</v>
      </c>
      <c r="I72" s="42">
        <f t="shared" si="5"/>
        <v>169.57499986700714</v>
      </c>
      <c r="J72" s="44">
        <v>34635</v>
      </c>
      <c r="K72" s="30" t="s">
        <v>2165</v>
      </c>
    </row>
    <row r="73" spans="2:11" x14ac:dyDescent="0.25">
      <c r="B73" s="30">
        <v>10273</v>
      </c>
      <c r="C73" s="30" t="s">
        <v>2170</v>
      </c>
      <c r="D73" s="42">
        <v>2</v>
      </c>
      <c r="E73" s="30">
        <v>20</v>
      </c>
      <c r="F73" s="43">
        <v>0</v>
      </c>
      <c r="G73" s="42">
        <f t="shared" si="3"/>
        <v>40</v>
      </c>
      <c r="H73" s="42">
        <f t="shared" si="4"/>
        <v>7.6</v>
      </c>
      <c r="I73" s="42">
        <f t="shared" si="5"/>
        <v>47.6</v>
      </c>
      <c r="J73" s="44">
        <v>34632</v>
      </c>
      <c r="K73" s="30" t="s">
        <v>2165</v>
      </c>
    </row>
    <row r="74" spans="2:11" x14ac:dyDescent="0.25">
      <c r="B74" s="30">
        <v>10274</v>
      </c>
      <c r="C74" s="30" t="s">
        <v>2204</v>
      </c>
      <c r="D74" s="42">
        <v>17.2</v>
      </c>
      <c r="E74" s="30">
        <v>20</v>
      </c>
      <c r="F74" s="43">
        <v>0</v>
      </c>
      <c r="G74" s="42">
        <f t="shared" si="3"/>
        <v>344</v>
      </c>
      <c r="H74" s="42">
        <f t="shared" si="4"/>
        <v>65.36</v>
      </c>
      <c r="I74" s="42">
        <f t="shared" si="5"/>
        <v>409.36</v>
      </c>
      <c r="J74" s="44">
        <v>34640</v>
      </c>
      <c r="K74" s="30" t="s">
        <v>2160</v>
      </c>
    </row>
    <row r="75" spans="2:11" x14ac:dyDescent="0.25">
      <c r="B75" s="30">
        <v>10274</v>
      </c>
      <c r="C75" s="30" t="s">
        <v>2155</v>
      </c>
      <c r="D75" s="42">
        <v>27.8</v>
      </c>
      <c r="E75" s="30">
        <v>7</v>
      </c>
      <c r="F75" s="43">
        <v>0</v>
      </c>
      <c r="G75" s="42">
        <f t="shared" si="3"/>
        <v>194.6</v>
      </c>
      <c r="H75" s="42">
        <f t="shared" si="4"/>
        <v>36.973999999999997</v>
      </c>
      <c r="I75" s="42">
        <f t="shared" si="5"/>
        <v>231.57399999999998</v>
      </c>
      <c r="J75" s="44">
        <v>34639</v>
      </c>
      <c r="K75" s="30" t="s">
        <v>2160</v>
      </c>
    </row>
    <row r="76" spans="2:11" x14ac:dyDescent="0.25">
      <c r="B76" s="30">
        <v>10275</v>
      </c>
      <c r="C76" s="30" t="s">
        <v>2177</v>
      </c>
      <c r="D76" s="42">
        <v>44</v>
      </c>
      <c r="E76" s="30">
        <v>6</v>
      </c>
      <c r="F76" s="43">
        <v>5.000000074505806E-2</v>
      </c>
      <c r="G76" s="42">
        <f t="shared" si="3"/>
        <v>250.79999980330467</v>
      </c>
      <c r="H76" s="42">
        <f t="shared" si="4"/>
        <v>47.65199996262789</v>
      </c>
      <c r="I76" s="42">
        <f t="shared" si="5"/>
        <v>298.45199976593256</v>
      </c>
      <c r="J76" s="44">
        <v>34641</v>
      </c>
      <c r="K76" s="30" t="s">
        <v>2186</v>
      </c>
    </row>
    <row r="77" spans="2:11" x14ac:dyDescent="0.25">
      <c r="B77" s="30">
        <v>10275</v>
      </c>
      <c r="C77" s="30" t="s">
        <v>2176</v>
      </c>
      <c r="D77" s="42">
        <v>3.6</v>
      </c>
      <c r="E77" s="30">
        <v>12</v>
      </c>
      <c r="F77" s="43">
        <v>5.000000074505806E-2</v>
      </c>
      <c r="G77" s="42">
        <f t="shared" si="3"/>
        <v>41.039999967813493</v>
      </c>
      <c r="H77" s="42">
        <f t="shared" si="4"/>
        <v>7.7975999938845639</v>
      </c>
      <c r="I77" s="42">
        <f t="shared" si="5"/>
        <v>48.837599961698061</v>
      </c>
      <c r="J77" s="44">
        <v>34641</v>
      </c>
      <c r="K77" s="30" t="s">
        <v>2186</v>
      </c>
    </row>
    <row r="78" spans="2:11" x14ac:dyDescent="0.25">
      <c r="B78" s="30">
        <v>10276</v>
      </c>
      <c r="C78" s="30" t="s">
        <v>2203</v>
      </c>
      <c r="D78" s="42">
        <v>24.8</v>
      </c>
      <c r="E78" s="30">
        <v>15</v>
      </c>
      <c r="F78" s="43">
        <v>0</v>
      </c>
      <c r="G78" s="42">
        <f t="shared" si="3"/>
        <v>372</v>
      </c>
      <c r="H78" s="42">
        <f t="shared" si="4"/>
        <v>70.680000000000007</v>
      </c>
      <c r="I78" s="42">
        <f t="shared" si="5"/>
        <v>442.68</v>
      </c>
      <c r="J78" s="44">
        <v>34642</v>
      </c>
      <c r="K78" s="30" t="s">
        <v>2140</v>
      </c>
    </row>
    <row r="79" spans="2:11" x14ac:dyDescent="0.25">
      <c r="B79" s="30">
        <v>10276</v>
      </c>
      <c r="C79" s="30" t="s">
        <v>2205</v>
      </c>
      <c r="D79" s="42">
        <v>4.8</v>
      </c>
      <c r="E79" s="30">
        <v>10</v>
      </c>
      <c r="F79" s="43">
        <v>0</v>
      </c>
      <c r="G79" s="42">
        <f t="shared" si="3"/>
        <v>48</v>
      </c>
      <c r="H79" s="42">
        <f t="shared" si="4"/>
        <v>9.120000000000001</v>
      </c>
      <c r="I79" s="42">
        <f t="shared" si="5"/>
        <v>57.120000000000005</v>
      </c>
      <c r="J79" s="44">
        <v>34645</v>
      </c>
      <c r="K79" s="30" t="s">
        <v>2140</v>
      </c>
    </row>
    <row r="80" spans="2:11" x14ac:dyDescent="0.25">
      <c r="B80" s="30">
        <v>10277</v>
      </c>
      <c r="C80" s="30" t="s">
        <v>2206</v>
      </c>
      <c r="D80" s="42">
        <v>36.4</v>
      </c>
      <c r="E80" s="30">
        <v>20</v>
      </c>
      <c r="F80" s="43">
        <v>0</v>
      </c>
      <c r="G80" s="42">
        <f t="shared" si="3"/>
        <v>728</v>
      </c>
      <c r="H80" s="42">
        <f t="shared" si="4"/>
        <v>138.32</v>
      </c>
      <c r="I80" s="42">
        <f t="shared" si="5"/>
        <v>866.31999999999994</v>
      </c>
      <c r="J80" s="44">
        <v>34646</v>
      </c>
      <c r="K80" s="30" t="s">
        <v>2197</v>
      </c>
    </row>
    <row r="81" spans="2:11" x14ac:dyDescent="0.25">
      <c r="B81" s="30">
        <v>10277</v>
      </c>
      <c r="C81" s="30" t="s">
        <v>2190</v>
      </c>
      <c r="D81" s="42">
        <v>39.4</v>
      </c>
      <c r="E81" s="30">
        <v>12</v>
      </c>
      <c r="F81" s="43">
        <v>0</v>
      </c>
      <c r="G81" s="42">
        <f t="shared" si="3"/>
        <v>472.79999999999995</v>
      </c>
      <c r="H81" s="42">
        <f t="shared" si="4"/>
        <v>89.831999999999994</v>
      </c>
      <c r="I81" s="42">
        <f t="shared" si="5"/>
        <v>562.63199999999995</v>
      </c>
      <c r="J81" s="44">
        <v>34647</v>
      </c>
      <c r="K81" s="30" t="s">
        <v>2197</v>
      </c>
    </row>
    <row r="82" spans="2:11" x14ac:dyDescent="0.25">
      <c r="B82" s="30">
        <v>10278</v>
      </c>
      <c r="C82" s="30" t="s">
        <v>2177</v>
      </c>
      <c r="D82" s="42">
        <v>44</v>
      </c>
      <c r="E82" s="30">
        <v>15</v>
      </c>
      <c r="F82" s="43">
        <v>0</v>
      </c>
      <c r="G82" s="42">
        <f t="shared" si="3"/>
        <v>660</v>
      </c>
      <c r="H82" s="42">
        <f t="shared" si="4"/>
        <v>125.4</v>
      </c>
      <c r="I82" s="42">
        <f t="shared" si="5"/>
        <v>785.4</v>
      </c>
      <c r="J82" s="44">
        <v>34649</v>
      </c>
      <c r="K82" s="30" t="s">
        <v>2140</v>
      </c>
    </row>
    <row r="83" spans="2:11" x14ac:dyDescent="0.25">
      <c r="B83" s="30">
        <v>10278</v>
      </c>
      <c r="C83" s="30" t="s">
        <v>2207</v>
      </c>
      <c r="D83" s="42">
        <v>12</v>
      </c>
      <c r="E83" s="30">
        <v>25</v>
      </c>
      <c r="F83" s="43">
        <v>0</v>
      </c>
      <c r="G83" s="42">
        <f t="shared" si="3"/>
        <v>300</v>
      </c>
      <c r="H83" s="42">
        <f t="shared" si="4"/>
        <v>57</v>
      </c>
      <c r="I83" s="42">
        <f t="shared" si="5"/>
        <v>357</v>
      </c>
      <c r="J83" s="44">
        <v>34653</v>
      </c>
      <c r="K83" s="30" t="s">
        <v>2140</v>
      </c>
    </row>
    <row r="84" spans="2:11" x14ac:dyDescent="0.25">
      <c r="B84" s="30">
        <v>10278</v>
      </c>
      <c r="C84" s="30" t="s">
        <v>2208</v>
      </c>
      <c r="D84" s="42">
        <v>35.1</v>
      </c>
      <c r="E84" s="30">
        <v>8</v>
      </c>
      <c r="F84" s="43">
        <v>0</v>
      </c>
      <c r="G84" s="42">
        <f t="shared" si="3"/>
        <v>280.8</v>
      </c>
      <c r="H84" s="42">
        <f t="shared" si="4"/>
        <v>53.352000000000004</v>
      </c>
      <c r="I84" s="42">
        <f t="shared" si="5"/>
        <v>334.15200000000004</v>
      </c>
      <c r="J84" s="44">
        <v>34652</v>
      </c>
      <c r="K84" s="30" t="s">
        <v>2140</v>
      </c>
    </row>
    <row r="85" spans="2:11" x14ac:dyDescent="0.25">
      <c r="B85" s="30">
        <v>10278</v>
      </c>
      <c r="C85" s="30" t="s">
        <v>2209</v>
      </c>
      <c r="D85" s="42">
        <v>15.5</v>
      </c>
      <c r="E85" s="30">
        <v>16</v>
      </c>
      <c r="F85" s="43">
        <v>0</v>
      </c>
      <c r="G85" s="42">
        <f t="shared" si="3"/>
        <v>248</v>
      </c>
      <c r="H85" s="42">
        <f t="shared" si="4"/>
        <v>47.12</v>
      </c>
      <c r="I85" s="42">
        <f t="shared" si="5"/>
        <v>295.12</v>
      </c>
      <c r="J85" s="44">
        <v>34648</v>
      </c>
      <c r="K85" s="30" t="s">
        <v>2140</v>
      </c>
    </row>
    <row r="86" spans="2:11" x14ac:dyDescent="0.25">
      <c r="B86" s="30">
        <v>10279</v>
      </c>
      <c r="C86" s="30" t="s">
        <v>2196</v>
      </c>
      <c r="D86" s="42">
        <v>31.2</v>
      </c>
      <c r="E86" s="30">
        <v>15</v>
      </c>
      <c r="F86" s="43">
        <v>0.25</v>
      </c>
      <c r="G86" s="42">
        <f t="shared" si="3"/>
        <v>351</v>
      </c>
      <c r="H86" s="42">
        <f t="shared" si="4"/>
        <v>66.69</v>
      </c>
      <c r="I86" s="42">
        <f t="shared" si="5"/>
        <v>417.69</v>
      </c>
      <c r="J86" s="44">
        <v>34654</v>
      </c>
      <c r="K86" s="30" t="s">
        <v>2140</v>
      </c>
    </row>
    <row r="87" spans="2:11" x14ac:dyDescent="0.25">
      <c r="B87" s="30">
        <v>10280</v>
      </c>
      <c r="C87" s="30" t="s">
        <v>2174</v>
      </c>
      <c r="D87" s="42">
        <v>19.2</v>
      </c>
      <c r="E87" s="30">
        <v>20</v>
      </c>
      <c r="F87" s="43">
        <v>0</v>
      </c>
      <c r="G87" s="42">
        <f t="shared" si="3"/>
        <v>384</v>
      </c>
      <c r="H87" s="42">
        <f t="shared" si="4"/>
        <v>72.960000000000008</v>
      </c>
      <c r="I87" s="42">
        <f t="shared" si="5"/>
        <v>456.96000000000004</v>
      </c>
      <c r="J87" s="44">
        <v>34656</v>
      </c>
      <c r="K87" s="30" t="s">
        <v>2197</v>
      </c>
    </row>
    <row r="88" spans="2:11" x14ac:dyDescent="0.25">
      <c r="B88" s="30">
        <v>10280</v>
      </c>
      <c r="C88" s="30" t="s">
        <v>2210</v>
      </c>
      <c r="D88" s="42">
        <v>6.2</v>
      </c>
      <c r="E88" s="30">
        <v>30</v>
      </c>
      <c r="F88" s="43">
        <v>0</v>
      </c>
      <c r="G88" s="42">
        <f t="shared" si="3"/>
        <v>186</v>
      </c>
      <c r="H88" s="42">
        <f t="shared" si="4"/>
        <v>35.340000000000003</v>
      </c>
      <c r="I88" s="42">
        <f t="shared" si="5"/>
        <v>221.34</v>
      </c>
      <c r="J88" s="44">
        <v>34655</v>
      </c>
      <c r="K88" s="30" t="s">
        <v>2197</v>
      </c>
    </row>
    <row r="89" spans="2:11" x14ac:dyDescent="0.25">
      <c r="B89" s="30">
        <v>10280</v>
      </c>
      <c r="C89" s="30" t="s">
        <v>2176</v>
      </c>
      <c r="D89" s="42">
        <v>3.6</v>
      </c>
      <c r="E89" s="30">
        <v>12</v>
      </c>
      <c r="F89" s="43">
        <v>0</v>
      </c>
      <c r="G89" s="42">
        <f t="shared" si="3"/>
        <v>43.2</v>
      </c>
      <c r="H89" s="42">
        <f t="shared" si="4"/>
        <v>8.2080000000000002</v>
      </c>
      <c r="I89" s="42">
        <f t="shared" si="5"/>
        <v>51.408000000000001</v>
      </c>
      <c r="J89" s="44">
        <v>34654</v>
      </c>
      <c r="K89" s="30" t="s">
        <v>2197</v>
      </c>
    </row>
    <row r="90" spans="2:11" x14ac:dyDescent="0.25">
      <c r="B90" s="30">
        <v>10281</v>
      </c>
      <c r="C90" s="30" t="s">
        <v>2192</v>
      </c>
      <c r="D90" s="42">
        <v>14.4</v>
      </c>
      <c r="E90" s="30">
        <v>4</v>
      </c>
      <c r="F90" s="43">
        <v>0</v>
      </c>
      <c r="G90" s="42">
        <f t="shared" si="3"/>
        <v>57.6</v>
      </c>
      <c r="H90" s="42">
        <f t="shared" si="4"/>
        <v>10.944000000000001</v>
      </c>
      <c r="I90" s="42">
        <f t="shared" si="5"/>
        <v>68.543999999999997</v>
      </c>
      <c r="J90" s="44">
        <v>34659</v>
      </c>
      <c r="K90" s="30" t="s">
        <v>2162</v>
      </c>
    </row>
    <row r="91" spans="2:11" x14ac:dyDescent="0.25">
      <c r="B91" s="30">
        <v>10281</v>
      </c>
      <c r="C91" s="30" t="s">
        <v>2176</v>
      </c>
      <c r="D91" s="42">
        <v>3.6</v>
      </c>
      <c r="E91" s="30">
        <v>6</v>
      </c>
      <c r="F91" s="43">
        <v>0</v>
      </c>
      <c r="G91" s="42">
        <f t="shared" si="3"/>
        <v>21.6</v>
      </c>
      <c r="H91" s="42">
        <f t="shared" si="4"/>
        <v>4.1040000000000001</v>
      </c>
      <c r="I91" s="42">
        <f t="shared" si="5"/>
        <v>25.704000000000001</v>
      </c>
      <c r="J91" s="44">
        <v>34661</v>
      </c>
      <c r="K91" s="30" t="s">
        <v>2162</v>
      </c>
    </row>
    <row r="92" spans="2:11" x14ac:dyDescent="0.25">
      <c r="B92" s="30">
        <v>10281</v>
      </c>
      <c r="C92" s="30" t="s">
        <v>2211</v>
      </c>
      <c r="D92" s="42">
        <v>7.3</v>
      </c>
      <c r="E92" s="30">
        <v>1</v>
      </c>
      <c r="F92" s="43">
        <v>0</v>
      </c>
      <c r="G92" s="42">
        <f t="shared" si="3"/>
        <v>7.3</v>
      </c>
      <c r="H92" s="42">
        <f t="shared" si="4"/>
        <v>1.387</v>
      </c>
      <c r="I92" s="42">
        <f t="shared" si="5"/>
        <v>8.6869999999999994</v>
      </c>
      <c r="J92" s="44">
        <v>34660</v>
      </c>
      <c r="K92" s="30" t="s">
        <v>2162</v>
      </c>
    </row>
    <row r="93" spans="2:11" x14ac:dyDescent="0.25">
      <c r="B93" s="30">
        <v>10282</v>
      </c>
      <c r="C93" s="30" t="s">
        <v>2195</v>
      </c>
      <c r="D93" s="42">
        <v>20.7</v>
      </c>
      <c r="E93" s="30">
        <v>6</v>
      </c>
      <c r="F93" s="43">
        <v>0</v>
      </c>
      <c r="G93" s="42">
        <f t="shared" si="3"/>
        <v>124.19999999999999</v>
      </c>
      <c r="H93" s="42">
        <f t="shared" si="4"/>
        <v>23.597999999999999</v>
      </c>
      <c r="I93" s="42">
        <f t="shared" si="5"/>
        <v>147.798</v>
      </c>
      <c r="J93" s="44">
        <v>34662</v>
      </c>
      <c r="K93" s="30" t="s">
        <v>2162</v>
      </c>
    </row>
    <row r="94" spans="2:11" x14ac:dyDescent="0.25">
      <c r="B94" s="30">
        <v>10282</v>
      </c>
      <c r="C94" s="30" t="s">
        <v>2166</v>
      </c>
      <c r="D94" s="42">
        <v>15.6</v>
      </c>
      <c r="E94" s="30">
        <v>2</v>
      </c>
      <c r="F94" s="43">
        <v>0</v>
      </c>
      <c r="G94" s="42">
        <f t="shared" si="3"/>
        <v>31.2</v>
      </c>
      <c r="H94" s="42">
        <f t="shared" si="4"/>
        <v>5.9279999999999999</v>
      </c>
      <c r="I94" s="42">
        <f t="shared" si="5"/>
        <v>37.128</v>
      </c>
      <c r="J94" s="44">
        <v>34663</v>
      </c>
      <c r="K94" s="30" t="s">
        <v>2162</v>
      </c>
    </row>
    <row r="95" spans="2:11" x14ac:dyDescent="0.25">
      <c r="B95" s="30">
        <v>10283</v>
      </c>
      <c r="C95" s="30" t="s">
        <v>2169</v>
      </c>
      <c r="D95" s="42">
        <v>27.2</v>
      </c>
      <c r="E95" s="30">
        <v>35</v>
      </c>
      <c r="F95" s="43">
        <v>0</v>
      </c>
      <c r="G95" s="42">
        <f t="shared" si="3"/>
        <v>952</v>
      </c>
      <c r="H95" s="42">
        <f t="shared" si="4"/>
        <v>180.88</v>
      </c>
      <c r="I95" s="42">
        <f t="shared" si="5"/>
        <v>1132.8800000000001</v>
      </c>
      <c r="J95" s="44">
        <v>34668</v>
      </c>
      <c r="K95" s="30" t="s">
        <v>2165</v>
      </c>
    </row>
    <row r="96" spans="2:11" x14ac:dyDescent="0.25">
      <c r="B96" s="30">
        <v>10283</v>
      </c>
      <c r="C96" s="30" t="s">
        <v>2212</v>
      </c>
      <c r="D96" s="42">
        <v>12.4</v>
      </c>
      <c r="E96" s="30">
        <v>20</v>
      </c>
      <c r="F96" s="43">
        <v>0</v>
      </c>
      <c r="G96" s="42">
        <f t="shared" si="3"/>
        <v>248</v>
      </c>
      <c r="H96" s="42">
        <f t="shared" si="4"/>
        <v>47.12</v>
      </c>
      <c r="I96" s="42">
        <f t="shared" si="5"/>
        <v>295.12</v>
      </c>
      <c r="J96" s="44">
        <v>34667</v>
      </c>
      <c r="K96" s="30" t="s">
        <v>2165</v>
      </c>
    </row>
    <row r="97" spans="2:11" x14ac:dyDescent="0.25">
      <c r="B97" s="30">
        <v>10283</v>
      </c>
      <c r="C97" s="30" t="s">
        <v>2211</v>
      </c>
      <c r="D97" s="42">
        <v>7.3</v>
      </c>
      <c r="E97" s="30">
        <v>18</v>
      </c>
      <c r="F97" s="43">
        <v>0</v>
      </c>
      <c r="G97" s="42">
        <f t="shared" si="3"/>
        <v>131.4</v>
      </c>
      <c r="H97" s="42">
        <f t="shared" si="4"/>
        <v>24.966000000000001</v>
      </c>
      <c r="I97" s="42">
        <f t="shared" si="5"/>
        <v>156.36600000000001</v>
      </c>
      <c r="J97" s="44">
        <v>34666</v>
      </c>
      <c r="K97" s="30" t="s">
        <v>2165</v>
      </c>
    </row>
    <row r="98" spans="2:11" x14ac:dyDescent="0.25">
      <c r="B98" s="30">
        <v>10283</v>
      </c>
      <c r="C98" s="30" t="s">
        <v>2155</v>
      </c>
      <c r="D98" s="42">
        <v>27.8</v>
      </c>
      <c r="E98" s="30">
        <v>3</v>
      </c>
      <c r="F98" s="43">
        <v>0</v>
      </c>
      <c r="G98" s="42">
        <f t="shared" si="3"/>
        <v>83.4</v>
      </c>
      <c r="H98" s="42">
        <f t="shared" si="4"/>
        <v>15.846000000000002</v>
      </c>
      <c r="I98" s="42">
        <f t="shared" si="5"/>
        <v>99.246000000000009</v>
      </c>
      <c r="J98" s="44">
        <v>34667</v>
      </c>
      <c r="K98" s="30" t="s">
        <v>2165</v>
      </c>
    </row>
    <row r="99" spans="2:11" x14ac:dyDescent="0.25">
      <c r="B99" s="30">
        <v>10284</v>
      </c>
      <c r="C99" s="30" t="s">
        <v>2169</v>
      </c>
      <c r="D99" s="42">
        <v>27.2</v>
      </c>
      <c r="E99" s="30">
        <v>20</v>
      </c>
      <c r="F99" s="43">
        <v>0.25</v>
      </c>
      <c r="G99" s="42">
        <f t="shared" si="3"/>
        <v>408</v>
      </c>
      <c r="H99" s="42">
        <f t="shared" si="4"/>
        <v>77.52</v>
      </c>
      <c r="I99" s="42">
        <f t="shared" si="5"/>
        <v>485.52</v>
      </c>
      <c r="J99" s="44">
        <v>34673</v>
      </c>
      <c r="K99" s="30" t="s">
        <v>2162</v>
      </c>
    </row>
    <row r="100" spans="2:11" x14ac:dyDescent="0.25">
      <c r="B100" s="30">
        <v>10284</v>
      </c>
      <c r="C100" s="30" t="s">
        <v>2184</v>
      </c>
      <c r="D100" s="42">
        <v>35.1</v>
      </c>
      <c r="E100" s="30">
        <v>15</v>
      </c>
      <c r="F100" s="43">
        <v>0.25</v>
      </c>
      <c r="G100" s="42">
        <f t="shared" si="3"/>
        <v>394.875</v>
      </c>
      <c r="H100" s="42">
        <f t="shared" si="4"/>
        <v>75.026250000000005</v>
      </c>
      <c r="I100" s="42">
        <f t="shared" si="5"/>
        <v>469.90125</v>
      </c>
      <c r="J100" s="44">
        <v>34670</v>
      </c>
      <c r="K100" s="30" t="s">
        <v>2162</v>
      </c>
    </row>
    <row r="101" spans="2:11" x14ac:dyDescent="0.25">
      <c r="B101" s="30">
        <v>10284</v>
      </c>
      <c r="C101" s="30" t="s">
        <v>2209</v>
      </c>
      <c r="D101" s="42">
        <v>15.5</v>
      </c>
      <c r="E101" s="30">
        <v>21</v>
      </c>
      <c r="F101" s="43">
        <v>0</v>
      </c>
      <c r="G101" s="42">
        <f t="shared" si="3"/>
        <v>325.5</v>
      </c>
      <c r="H101" s="42">
        <f t="shared" si="4"/>
        <v>61.844999999999999</v>
      </c>
      <c r="I101" s="42">
        <f t="shared" si="5"/>
        <v>387.34500000000003</v>
      </c>
      <c r="J101" s="44">
        <v>34669</v>
      </c>
      <c r="K101" s="30" t="s">
        <v>2162</v>
      </c>
    </row>
    <row r="102" spans="2:11" x14ac:dyDescent="0.25">
      <c r="B102" s="30">
        <v>10284</v>
      </c>
      <c r="C102" s="30" t="s">
        <v>2213</v>
      </c>
      <c r="D102" s="42">
        <v>11.2</v>
      </c>
      <c r="E102" s="30">
        <v>5</v>
      </c>
      <c r="F102" s="43">
        <v>0.25</v>
      </c>
      <c r="G102" s="42">
        <f t="shared" si="3"/>
        <v>42</v>
      </c>
      <c r="H102" s="42">
        <f t="shared" si="4"/>
        <v>7.98</v>
      </c>
      <c r="I102" s="42">
        <f t="shared" si="5"/>
        <v>49.980000000000004</v>
      </c>
      <c r="J102" s="44">
        <v>34674</v>
      </c>
      <c r="K102" s="30" t="s">
        <v>2162</v>
      </c>
    </row>
    <row r="103" spans="2:11" x14ac:dyDescent="0.25">
      <c r="B103" s="30">
        <v>10285</v>
      </c>
      <c r="C103" s="30" t="s">
        <v>2182</v>
      </c>
      <c r="D103" s="42">
        <v>26.2</v>
      </c>
      <c r="E103" s="30">
        <v>36</v>
      </c>
      <c r="F103" s="43">
        <v>0.20000000298023224</v>
      </c>
      <c r="G103" s="42">
        <f t="shared" si="3"/>
        <v>754.55999718904491</v>
      </c>
      <c r="H103" s="42">
        <f t="shared" si="4"/>
        <v>143.36639946591853</v>
      </c>
      <c r="I103" s="42">
        <f t="shared" si="5"/>
        <v>897.92639665496347</v>
      </c>
      <c r="J103" s="44">
        <v>34677</v>
      </c>
      <c r="K103" s="30" t="s">
        <v>2186</v>
      </c>
    </row>
    <row r="104" spans="2:11" x14ac:dyDescent="0.25">
      <c r="B104" s="30">
        <v>10285</v>
      </c>
      <c r="C104" s="30" t="s">
        <v>2214</v>
      </c>
      <c r="D104" s="42">
        <v>14.4</v>
      </c>
      <c r="E104" s="30">
        <v>45</v>
      </c>
      <c r="F104" s="43">
        <v>0.20000000298023224</v>
      </c>
      <c r="G104" s="42">
        <f t="shared" si="3"/>
        <v>518.39999806880951</v>
      </c>
      <c r="H104" s="42">
        <f t="shared" si="4"/>
        <v>98.495999633073808</v>
      </c>
      <c r="I104" s="42">
        <f t="shared" si="5"/>
        <v>616.89599770188329</v>
      </c>
      <c r="J104" s="44">
        <v>34676</v>
      </c>
      <c r="K104" s="30" t="s">
        <v>2186</v>
      </c>
    </row>
    <row r="105" spans="2:11" x14ac:dyDescent="0.25">
      <c r="B105" s="30">
        <v>10285</v>
      </c>
      <c r="C105" s="30" t="s">
        <v>2199</v>
      </c>
      <c r="D105" s="42">
        <v>14.7</v>
      </c>
      <c r="E105" s="30">
        <v>40</v>
      </c>
      <c r="F105" s="43">
        <v>0.20000000298023224</v>
      </c>
      <c r="G105" s="42">
        <f t="shared" si="3"/>
        <v>470.39999824762344</v>
      </c>
      <c r="H105" s="42">
        <f t="shared" si="4"/>
        <v>89.375999667048461</v>
      </c>
      <c r="I105" s="42">
        <f t="shared" si="5"/>
        <v>559.77599791467196</v>
      </c>
      <c r="J105" s="44">
        <v>34675</v>
      </c>
      <c r="K105" s="30" t="s">
        <v>2186</v>
      </c>
    </row>
    <row r="106" spans="2:11" x14ac:dyDescent="0.25">
      <c r="B106" s="30">
        <v>10286</v>
      </c>
      <c r="C106" s="30" t="s">
        <v>2190</v>
      </c>
      <c r="D106" s="42">
        <v>39.4</v>
      </c>
      <c r="E106" s="30">
        <v>40</v>
      </c>
      <c r="F106" s="43">
        <v>0</v>
      </c>
      <c r="G106" s="42">
        <f t="shared" si="3"/>
        <v>1576</v>
      </c>
      <c r="H106" s="42">
        <f t="shared" si="4"/>
        <v>299.44</v>
      </c>
      <c r="I106" s="42">
        <f t="shared" si="5"/>
        <v>1875.44</v>
      </c>
      <c r="J106" s="44">
        <v>34680</v>
      </c>
      <c r="K106" s="30" t="s">
        <v>2140</v>
      </c>
    </row>
    <row r="107" spans="2:11" x14ac:dyDescent="0.25">
      <c r="B107" s="30">
        <v>10286</v>
      </c>
      <c r="C107" s="30" t="s">
        <v>2192</v>
      </c>
      <c r="D107" s="42">
        <v>14.4</v>
      </c>
      <c r="E107" s="30">
        <v>100</v>
      </c>
      <c r="F107" s="43">
        <v>0</v>
      </c>
      <c r="G107" s="42">
        <f t="shared" si="3"/>
        <v>1440</v>
      </c>
      <c r="H107" s="42">
        <f t="shared" si="4"/>
        <v>273.60000000000002</v>
      </c>
      <c r="I107" s="42">
        <f t="shared" si="5"/>
        <v>1713.6</v>
      </c>
      <c r="J107" s="44">
        <v>34680</v>
      </c>
      <c r="K107" s="30" t="s">
        <v>2140</v>
      </c>
    </row>
    <row r="108" spans="2:11" x14ac:dyDescent="0.25">
      <c r="B108" s="30">
        <v>10287</v>
      </c>
      <c r="C108" s="30" t="s">
        <v>2179</v>
      </c>
      <c r="D108" s="42">
        <v>13.9</v>
      </c>
      <c r="E108" s="30">
        <v>40</v>
      </c>
      <c r="F108" s="43">
        <v>0.15000000596046448</v>
      </c>
      <c r="G108" s="42">
        <f t="shared" si="3"/>
        <v>472.59999668598175</v>
      </c>
      <c r="H108" s="42">
        <f t="shared" si="4"/>
        <v>89.793999370336536</v>
      </c>
      <c r="I108" s="42">
        <f t="shared" si="5"/>
        <v>562.39399605631831</v>
      </c>
      <c r="J108" s="44">
        <v>34683</v>
      </c>
      <c r="K108" s="30" t="s">
        <v>2140</v>
      </c>
    </row>
    <row r="109" spans="2:11" x14ac:dyDescent="0.25">
      <c r="B109" s="30">
        <v>10287</v>
      </c>
      <c r="C109" s="30" t="s">
        <v>2215</v>
      </c>
      <c r="D109" s="42">
        <v>11.2</v>
      </c>
      <c r="E109" s="30">
        <v>20</v>
      </c>
      <c r="F109" s="43">
        <v>0</v>
      </c>
      <c r="G109" s="42">
        <f t="shared" si="3"/>
        <v>224</v>
      </c>
      <c r="H109" s="42">
        <f t="shared" si="4"/>
        <v>42.56</v>
      </c>
      <c r="I109" s="42">
        <f t="shared" si="5"/>
        <v>266.56</v>
      </c>
      <c r="J109" s="44">
        <v>34681</v>
      </c>
      <c r="K109" s="30" t="s">
        <v>2140</v>
      </c>
    </row>
    <row r="110" spans="2:11" x14ac:dyDescent="0.25">
      <c r="B110" s="30">
        <v>10287</v>
      </c>
      <c r="C110" s="30" t="s">
        <v>2216</v>
      </c>
      <c r="D110" s="42">
        <v>9.6</v>
      </c>
      <c r="E110" s="30">
        <v>15</v>
      </c>
      <c r="F110" s="43">
        <v>0.15000000596046448</v>
      </c>
      <c r="G110" s="42">
        <f t="shared" si="3"/>
        <v>122.39999914169312</v>
      </c>
      <c r="H110" s="42">
        <f t="shared" si="4"/>
        <v>23.255999836921692</v>
      </c>
      <c r="I110" s="42">
        <f t="shared" si="5"/>
        <v>145.6559989786148</v>
      </c>
      <c r="J110" s="44">
        <v>34682</v>
      </c>
      <c r="K110" s="30" t="s">
        <v>2140</v>
      </c>
    </row>
    <row r="111" spans="2:11" x14ac:dyDescent="0.25">
      <c r="B111" s="30">
        <v>10288</v>
      </c>
      <c r="C111" s="30" t="s">
        <v>2217</v>
      </c>
      <c r="D111" s="42">
        <v>5.9</v>
      </c>
      <c r="E111" s="30">
        <v>10</v>
      </c>
      <c r="F111" s="43">
        <v>0.10000000149011612</v>
      </c>
      <c r="G111" s="42">
        <f t="shared" si="3"/>
        <v>53.099999912083149</v>
      </c>
      <c r="H111" s="42">
        <f t="shared" si="4"/>
        <v>10.088999983295798</v>
      </c>
      <c r="I111" s="42">
        <f t="shared" si="5"/>
        <v>63.188999895378949</v>
      </c>
      <c r="J111" s="44">
        <v>34684</v>
      </c>
      <c r="K111" s="30" t="s">
        <v>2162</v>
      </c>
    </row>
    <row r="112" spans="2:11" x14ac:dyDescent="0.25">
      <c r="B112" s="30">
        <v>10288</v>
      </c>
      <c r="C112" s="30" t="s">
        <v>2218</v>
      </c>
      <c r="D112" s="42">
        <v>10</v>
      </c>
      <c r="E112" s="30">
        <v>3</v>
      </c>
      <c r="F112" s="43">
        <v>0.10000000149011612</v>
      </c>
      <c r="G112" s="42">
        <f t="shared" si="3"/>
        <v>26.999999955296516</v>
      </c>
      <c r="H112" s="42">
        <f t="shared" si="4"/>
        <v>5.1299999915063381</v>
      </c>
      <c r="I112" s="42">
        <f t="shared" si="5"/>
        <v>32.129999946802855</v>
      </c>
      <c r="J112" s="44">
        <v>34687</v>
      </c>
      <c r="K112" s="30" t="s">
        <v>2162</v>
      </c>
    </row>
    <row r="113" spans="2:11" x14ac:dyDescent="0.25">
      <c r="B113" s="30">
        <v>10289</v>
      </c>
      <c r="C113" s="30" t="s">
        <v>2219</v>
      </c>
      <c r="D113" s="42">
        <v>8</v>
      </c>
      <c r="E113" s="30">
        <v>30</v>
      </c>
      <c r="F113" s="43">
        <v>0</v>
      </c>
      <c r="G113" s="42">
        <f t="shared" si="3"/>
        <v>240</v>
      </c>
      <c r="H113" s="42">
        <f t="shared" si="4"/>
        <v>45.6</v>
      </c>
      <c r="I113" s="42">
        <f t="shared" si="5"/>
        <v>285.60000000000002</v>
      </c>
      <c r="J113" s="44">
        <v>34689</v>
      </c>
      <c r="K113" s="30" t="s">
        <v>2220</v>
      </c>
    </row>
    <row r="114" spans="2:11" x14ac:dyDescent="0.25">
      <c r="B114" s="30">
        <v>10289</v>
      </c>
      <c r="C114" s="30" t="s">
        <v>2221</v>
      </c>
      <c r="D114" s="42">
        <v>26.6</v>
      </c>
      <c r="E114" s="30">
        <v>9</v>
      </c>
      <c r="F114" s="43">
        <v>0</v>
      </c>
      <c r="G114" s="42">
        <f t="shared" si="3"/>
        <v>239.4</v>
      </c>
      <c r="H114" s="42">
        <f t="shared" si="4"/>
        <v>45.486000000000004</v>
      </c>
      <c r="I114" s="42">
        <f t="shared" si="5"/>
        <v>284.88600000000002</v>
      </c>
      <c r="J114" s="44">
        <v>34688</v>
      </c>
      <c r="K114" s="30" t="s">
        <v>2220</v>
      </c>
    </row>
    <row r="115" spans="2:11" x14ac:dyDescent="0.25">
      <c r="B115" s="30">
        <v>10290</v>
      </c>
      <c r="C115" s="30" t="s">
        <v>2201</v>
      </c>
      <c r="D115" s="42">
        <v>99</v>
      </c>
      <c r="E115" s="30">
        <v>15</v>
      </c>
      <c r="F115" s="43">
        <v>0</v>
      </c>
      <c r="G115" s="42">
        <f t="shared" si="3"/>
        <v>1485</v>
      </c>
      <c r="H115" s="42">
        <f t="shared" si="4"/>
        <v>282.14999999999998</v>
      </c>
      <c r="I115" s="42">
        <f t="shared" si="5"/>
        <v>1767.15</v>
      </c>
      <c r="J115" s="44">
        <v>34691</v>
      </c>
      <c r="K115" s="30" t="s">
        <v>2140</v>
      </c>
    </row>
    <row r="116" spans="2:11" x14ac:dyDescent="0.25">
      <c r="B116" s="30">
        <v>10290</v>
      </c>
      <c r="C116" s="30" t="s">
        <v>2185</v>
      </c>
      <c r="D116" s="42">
        <v>17</v>
      </c>
      <c r="E116" s="30">
        <v>20</v>
      </c>
      <c r="F116" s="43">
        <v>0</v>
      </c>
      <c r="G116" s="42">
        <f t="shared" si="3"/>
        <v>340</v>
      </c>
      <c r="H116" s="42">
        <f t="shared" si="4"/>
        <v>64.599999999999994</v>
      </c>
      <c r="I116" s="42">
        <f t="shared" si="5"/>
        <v>404.6</v>
      </c>
      <c r="J116" s="44">
        <v>34691</v>
      </c>
      <c r="K116" s="30" t="s">
        <v>2140</v>
      </c>
    </row>
    <row r="117" spans="2:11" x14ac:dyDescent="0.25">
      <c r="B117" s="30">
        <v>10290</v>
      </c>
      <c r="C117" s="30" t="s">
        <v>2171</v>
      </c>
      <c r="D117" s="42">
        <v>16</v>
      </c>
      <c r="E117" s="30">
        <v>15</v>
      </c>
      <c r="F117" s="43">
        <v>0</v>
      </c>
      <c r="G117" s="42">
        <f t="shared" si="3"/>
        <v>240</v>
      </c>
      <c r="H117" s="42">
        <f t="shared" si="4"/>
        <v>45.6</v>
      </c>
      <c r="I117" s="42">
        <f t="shared" si="5"/>
        <v>285.60000000000002</v>
      </c>
      <c r="J117" s="44">
        <v>34690</v>
      </c>
      <c r="K117" s="30" t="s">
        <v>2140</v>
      </c>
    </row>
    <row r="118" spans="2:11" x14ac:dyDescent="0.25">
      <c r="B118" s="30">
        <v>10290</v>
      </c>
      <c r="C118" s="30" t="s">
        <v>2183</v>
      </c>
      <c r="D118" s="42">
        <v>10.4</v>
      </c>
      <c r="E118" s="30">
        <v>10</v>
      </c>
      <c r="F118" s="43">
        <v>0</v>
      </c>
      <c r="G118" s="42">
        <f t="shared" si="3"/>
        <v>104</v>
      </c>
      <c r="H118" s="42">
        <f t="shared" si="4"/>
        <v>19.760000000000002</v>
      </c>
      <c r="I118" s="42">
        <f t="shared" si="5"/>
        <v>123.76</v>
      </c>
      <c r="J118" s="44">
        <v>34694</v>
      </c>
      <c r="K118" s="30" t="s">
        <v>2140</v>
      </c>
    </row>
    <row r="119" spans="2:11" x14ac:dyDescent="0.25">
      <c r="B119" s="30">
        <v>10291</v>
      </c>
      <c r="C119" s="30" t="s">
        <v>2209</v>
      </c>
      <c r="D119" s="42">
        <v>15.5</v>
      </c>
      <c r="E119" s="30">
        <v>24</v>
      </c>
      <c r="F119" s="43">
        <v>0.10000000149011612</v>
      </c>
      <c r="G119" s="42">
        <f t="shared" si="3"/>
        <v>334.7999994456768</v>
      </c>
      <c r="H119" s="42">
        <f t="shared" si="4"/>
        <v>63.611999894678597</v>
      </c>
      <c r="I119" s="42">
        <f t="shared" si="5"/>
        <v>398.41199934035541</v>
      </c>
      <c r="J119" s="44">
        <v>34696</v>
      </c>
      <c r="K119" s="30" t="s">
        <v>2160</v>
      </c>
    </row>
    <row r="120" spans="2:11" x14ac:dyDescent="0.25">
      <c r="B120" s="30">
        <v>10291</v>
      </c>
      <c r="C120" s="30" t="s">
        <v>2205</v>
      </c>
      <c r="D120" s="42">
        <v>4.8</v>
      </c>
      <c r="E120" s="30">
        <v>20</v>
      </c>
      <c r="F120" s="43">
        <v>0.10000000149011612</v>
      </c>
      <c r="G120" s="42">
        <f t="shared" si="3"/>
        <v>86.399999856948853</v>
      </c>
      <c r="H120" s="42">
        <f t="shared" si="4"/>
        <v>16.415999972820281</v>
      </c>
      <c r="I120" s="42">
        <f t="shared" si="5"/>
        <v>102.81599982976914</v>
      </c>
      <c r="J120" s="44">
        <v>34695</v>
      </c>
      <c r="K120" s="30" t="s">
        <v>2160</v>
      </c>
    </row>
    <row r="121" spans="2:11" x14ac:dyDescent="0.25">
      <c r="B121" s="30">
        <v>10291</v>
      </c>
      <c r="C121" s="30" t="s">
        <v>2159</v>
      </c>
      <c r="D121" s="42">
        <v>42.4</v>
      </c>
      <c r="E121" s="30">
        <v>2</v>
      </c>
      <c r="F121" s="43">
        <v>0.10000000149011612</v>
      </c>
      <c r="G121" s="42">
        <f t="shared" si="3"/>
        <v>76.319999873638153</v>
      </c>
      <c r="H121" s="42">
        <f t="shared" si="4"/>
        <v>14.500799975991249</v>
      </c>
      <c r="I121" s="42">
        <f t="shared" si="5"/>
        <v>90.820799849629395</v>
      </c>
      <c r="J121" s="44">
        <v>34695</v>
      </c>
      <c r="K121" s="30" t="s">
        <v>2160</v>
      </c>
    </row>
    <row r="122" spans="2:11" x14ac:dyDescent="0.25">
      <c r="B122" s="30">
        <v>10292</v>
      </c>
      <c r="C122" s="30" t="s">
        <v>2168</v>
      </c>
      <c r="D122" s="42">
        <v>64.8</v>
      </c>
      <c r="E122" s="30">
        <v>20</v>
      </c>
      <c r="F122" s="43">
        <v>0</v>
      </c>
      <c r="G122" s="42">
        <f t="shared" si="3"/>
        <v>1296</v>
      </c>
      <c r="H122" s="42">
        <f t="shared" si="4"/>
        <v>246.24</v>
      </c>
      <c r="I122" s="42">
        <f t="shared" si="5"/>
        <v>1542.24</v>
      </c>
      <c r="J122" s="44">
        <v>34697</v>
      </c>
      <c r="K122" s="30" t="s">
        <v>2186</v>
      </c>
    </row>
    <row r="123" spans="2:11" x14ac:dyDescent="0.25">
      <c r="B123" s="30">
        <v>10293</v>
      </c>
      <c r="C123" s="30" t="s">
        <v>2222</v>
      </c>
      <c r="D123" s="42">
        <v>50</v>
      </c>
      <c r="E123" s="30">
        <v>12</v>
      </c>
      <c r="F123" s="43">
        <v>0</v>
      </c>
      <c r="G123" s="42">
        <f t="shared" si="3"/>
        <v>600</v>
      </c>
      <c r="H123" s="42">
        <f t="shared" si="4"/>
        <v>114</v>
      </c>
      <c r="I123" s="42">
        <f t="shared" si="5"/>
        <v>714</v>
      </c>
      <c r="J123" s="44">
        <v>34702</v>
      </c>
      <c r="K123" s="30" t="s">
        <v>2186</v>
      </c>
    </row>
    <row r="124" spans="2:11" x14ac:dyDescent="0.25">
      <c r="B124" s="30">
        <v>10293</v>
      </c>
      <c r="C124" s="30" t="s">
        <v>2208</v>
      </c>
      <c r="D124" s="42">
        <v>35.1</v>
      </c>
      <c r="E124" s="30">
        <v>5</v>
      </c>
      <c r="F124" s="43">
        <v>0</v>
      </c>
      <c r="G124" s="42">
        <f t="shared" si="3"/>
        <v>175.5</v>
      </c>
      <c r="H124" s="42">
        <f t="shared" si="4"/>
        <v>33.344999999999999</v>
      </c>
      <c r="I124" s="42">
        <f t="shared" si="5"/>
        <v>208.845</v>
      </c>
      <c r="J124" s="44">
        <v>34697</v>
      </c>
      <c r="K124" s="30" t="s">
        <v>2186</v>
      </c>
    </row>
    <row r="125" spans="2:11" x14ac:dyDescent="0.25">
      <c r="B125" s="30">
        <v>10293</v>
      </c>
      <c r="C125" s="30" t="s">
        <v>2210</v>
      </c>
      <c r="D125" s="42">
        <v>6.2</v>
      </c>
      <c r="E125" s="30">
        <v>6</v>
      </c>
      <c r="F125" s="43">
        <v>0</v>
      </c>
      <c r="G125" s="42">
        <f t="shared" si="3"/>
        <v>37.200000000000003</v>
      </c>
      <c r="H125" s="42">
        <f t="shared" si="4"/>
        <v>7.0680000000000005</v>
      </c>
      <c r="I125" s="42">
        <f t="shared" si="5"/>
        <v>44.268000000000001</v>
      </c>
      <c r="J125" s="44">
        <v>34701</v>
      </c>
      <c r="K125" s="30" t="s">
        <v>2186</v>
      </c>
    </row>
    <row r="126" spans="2:11" x14ac:dyDescent="0.25">
      <c r="B126" s="30">
        <v>10293</v>
      </c>
      <c r="C126" s="30" t="s">
        <v>2176</v>
      </c>
      <c r="D126" s="42">
        <v>3.6</v>
      </c>
      <c r="E126" s="30">
        <v>10</v>
      </c>
      <c r="F126" s="43">
        <v>0</v>
      </c>
      <c r="G126" s="42">
        <f t="shared" si="3"/>
        <v>36</v>
      </c>
      <c r="H126" s="42">
        <f t="shared" si="4"/>
        <v>6.84</v>
      </c>
      <c r="I126" s="42">
        <f t="shared" si="5"/>
        <v>42.84</v>
      </c>
      <c r="J126" s="44">
        <v>34698</v>
      </c>
      <c r="K126" s="30" t="s">
        <v>2186</v>
      </c>
    </row>
    <row r="127" spans="2:11" x14ac:dyDescent="0.25">
      <c r="B127" s="30">
        <v>10294</v>
      </c>
      <c r="C127" s="30" t="s">
        <v>2169</v>
      </c>
      <c r="D127" s="42">
        <v>27.2</v>
      </c>
      <c r="E127" s="30">
        <v>21</v>
      </c>
      <c r="F127" s="43">
        <v>0</v>
      </c>
      <c r="G127" s="42">
        <f t="shared" si="3"/>
        <v>571.19999999999993</v>
      </c>
      <c r="H127" s="42">
        <f t="shared" si="4"/>
        <v>108.52799999999999</v>
      </c>
      <c r="I127" s="42">
        <f t="shared" si="5"/>
        <v>679.72799999999995</v>
      </c>
      <c r="J127" s="44">
        <v>34704</v>
      </c>
      <c r="K127" s="30" t="s">
        <v>2162</v>
      </c>
    </row>
    <row r="128" spans="2:11" x14ac:dyDescent="0.25">
      <c r="B128" s="30">
        <v>10294</v>
      </c>
      <c r="C128" s="30" t="s">
        <v>2202</v>
      </c>
      <c r="D128" s="42">
        <v>36.799999999999997</v>
      </c>
      <c r="E128" s="30">
        <v>15</v>
      </c>
      <c r="F128" s="43">
        <v>0</v>
      </c>
      <c r="G128" s="42">
        <f t="shared" si="3"/>
        <v>552</v>
      </c>
      <c r="H128" s="42">
        <f t="shared" si="4"/>
        <v>104.88</v>
      </c>
      <c r="I128" s="42">
        <f t="shared" si="5"/>
        <v>656.88</v>
      </c>
      <c r="J128" s="44">
        <v>34704</v>
      </c>
      <c r="K128" s="30" t="s">
        <v>2162</v>
      </c>
    </row>
    <row r="129" spans="2:11" x14ac:dyDescent="0.25">
      <c r="B129" s="30">
        <v>10294</v>
      </c>
      <c r="C129" s="30" t="s">
        <v>2196</v>
      </c>
      <c r="D129" s="42">
        <v>31.2</v>
      </c>
      <c r="E129" s="30">
        <v>15</v>
      </c>
      <c r="F129" s="43">
        <v>0</v>
      </c>
      <c r="G129" s="42">
        <f t="shared" si="3"/>
        <v>468</v>
      </c>
      <c r="H129" s="42">
        <f t="shared" si="4"/>
        <v>88.92</v>
      </c>
      <c r="I129" s="42">
        <f t="shared" si="5"/>
        <v>556.91999999999996</v>
      </c>
      <c r="J129" s="44">
        <v>34702</v>
      </c>
      <c r="K129" s="30" t="s">
        <v>2162</v>
      </c>
    </row>
    <row r="130" spans="2:11" x14ac:dyDescent="0.25">
      <c r="B130" s="30">
        <v>10294</v>
      </c>
      <c r="C130" s="30" t="s">
        <v>2214</v>
      </c>
      <c r="D130" s="42">
        <v>14.4</v>
      </c>
      <c r="E130" s="30">
        <v>18</v>
      </c>
      <c r="F130" s="43">
        <v>0</v>
      </c>
      <c r="G130" s="42">
        <f t="shared" si="3"/>
        <v>259.2</v>
      </c>
      <c r="H130" s="42">
        <f t="shared" si="4"/>
        <v>49.247999999999998</v>
      </c>
      <c r="I130" s="42">
        <f t="shared" si="5"/>
        <v>308.44799999999998</v>
      </c>
      <c r="J130" s="44">
        <v>34705</v>
      </c>
      <c r="K130" s="30" t="s">
        <v>2162</v>
      </c>
    </row>
    <row r="131" spans="2:11" x14ac:dyDescent="0.25">
      <c r="B131" s="30">
        <v>10294</v>
      </c>
      <c r="C131" s="30" t="s">
        <v>2210</v>
      </c>
      <c r="D131" s="42">
        <v>6.2</v>
      </c>
      <c r="E131" s="30">
        <v>6</v>
      </c>
      <c r="F131" s="43">
        <v>0</v>
      </c>
      <c r="G131" s="42">
        <f t="shared" si="3"/>
        <v>37.200000000000003</v>
      </c>
      <c r="H131" s="42">
        <f t="shared" si="4"/>
        <v>7.0680000000000005</v>
      </c>
      <c r="I131" s="42">
        <f t="shared" si="5"/>
        <v>44.268000000000001</v>
      </c>
      <c r="J131" s="44">
        <v>34703</v>
      </c>
      <c r="K131" s="30" t="s">
        <v>2162</v>
      </c>
    </row>
    <row r="132" spans="2:11" x14ac:dyDescent="0.25">
      <c r="B132" s="30">
        <v>10295</v>
      </c>
      <c r="C132" s="30" t="s">
        <v>2194</v>
      </c>
      <c r="D132" s="42">
        <v>30.4</v>
      </c>
      <c r="E132" s="30">
        <v>4</v>
      </c>
      <c r="F132" s="43">
        <v>0</v>
      </c>
      <c r="G132" s="42">
        <f t="shared" ref="G132:G195" si="6">D132*E132*(1-F132)</f>
        <v>121.6</v>
      </c>
      <c r="H132" s="42">
        <f t="shared" ref="H132:H195" si="7">G132*19%</f>
        <v>23.103999999999999</v>
      </c>
      <c r="I132" s="42">
        <f t="shared" ref="I132:I195" si="8">G132+H132</f>
        <v>144.70400000000001</v>
      </c>
      <c r="J132" s="44">
        <v>34708</v>
      </c>
      <c r="K132" s="30" t="s">
        <v>2197</v>
      </c>
    </row>
    <row r="133" spans="2:11" x14ac:dyDescent="0.25">
      <c r="B133" s="30">
        <v>10296</v>
      </c>
      <c r="C133" s="30" t="s">
        <v>2223</v>
      </c>
      <c r="D133" s="42">
        <v>28.8</v>
      </c>
      <c r="E133" s="30">
        <v>15</v>
      </c>
      <c r="F133" s="43">
        <v>0</v>
      </c>
      <c r="G133" s="42">
        <f t="shared" si="6"/>
        <v>432</v>
      </c>
      <c r="H133" s="42">
        <f t="shared" si="7"/>
        <v>82.08</v>
      </c>
      <c r="I133" s="42">
        <f t="shared" si="8"/>
        <v>514.08000000000004</v>
      </c>
      <c r="J133" s="44">
        <v>34709</v>
      </c>
      <c r="K133" s="30" t="s">
        <v>2160</v>
      </c>
    </row>
    <row r="134" spans="2:11" x14ac:dyDescent="0.25">
      <c r="B134" s="30">
        <v>10296</v>
      </c>
      <c r="C134" s="30" t="s">
        <v>2179</v>
      </c>
      <c r="D134" s="42">
        <v>13.9</v>
      </c>
      <c r="E134" s="30">
        <v>30</v>
      </c>
      <c r="F134" s="43">
        <v>0</v>
      </c>
      <c r="G134" s="42">
        <f t="shared" si="6"/>
        <v>417</v>
      </c>
      <c r="H134" s="42">
        <f t="shared" si="7"/>
        <v>79.23</v>
      </c>
      <c r="I134" s="42">
        <f t="shared" si="8"/>
        <v>496.23</v>
      </c>
      <c r="J134" s="44">
        <v>34710</v>
      </c>
      <c r="K134" s="30" t="s">
        <v>2160</v>
      </c>
    </row>
    <row r="135" spans="2:11" x14ac:dyDescent="0.25">
      <c r="B135" s="30">
        <v>10296</v>
      </c>
      <c r="C135" s="30" t="s">
        <v>2157</v>
      </c>
      <c r="D135" s="42">
        <v>16.8</v>
      </c>
      <c r="E135" s="30">
        <v>12</v>
      </c>
      <c r="F135" s="43">
        <v>0</v>
      </c>
      <c r="G135" s="42">
        <f t="shared" si="6"/>
        <v>201.60000000000002</v>
      </c>
      <c r="H135" s="42">
        <f t="shared" si="7"/>
        <v>38.304000000000002</v>
      </c>
      <c r="I135" s="42">
        <f t="shared" si="8"/>
        <v>239.90400000000002</v>
      </c>
      <c r="J135" s="44">
        <v>34708</v>
      </c>
      <c r="K135" s="30" t="s">
        <v>2160</v>
      </c>
    </row>
    <row r="136" spans="2:11" x14ac:dyDescent="0.25">
      <c r="B136" s="30">
        <v>10297</v>
      </c>
      <c r="C136" s="30" t="s">
        <v>2172</v>
      </c>
      <c r="D136" s="42">
        <v>14.4</v>
      </c>
      <c r="E136" s="30">
        <v>60</v>
      </c>
      <c r="F136" s="43">
        <v>0</v>
      </c>
      <c r="G136" s="42">
        <f t="shared" si="6"/>
        <v>864</v>
      </c>
      <c r="H136" s="42">
        <f t="shared" si="7"/>
        <v>164.16</v>
      </c>
      <c r="I136" s="42">
        <f t="shared" si="8"/>
        <v>1028.1600000000001</v>
      </c>
      <c r="J136" s="44">
        <v>34711</v>
      </c>
      <c r="K136" s="30" t="s">
        <v>2156</v>
      </c>
    </row>
    <row r="137" spans="2:11" x14ac:dyDescent="0.25">
      <c r="B137" s="30">
        <v>10297</v>
      </c>
      <c r="C137" s="30" t="s">
        <v>2155</v>
      </c>
      <c r="D137" s="42">
        <v>27.8</v>
      </c>
      <c r="E137" s="30">
        <v>20</v>
      </c>
      <c r="F137" s="43">
        <v>0</v>
      </c>
      <c r="G137" s="42">
        <f t="shared" si="6"/>
        <v>556</v>
      </c>
      <c r="H137" s="42">
        <f t="shared" si="7"/>
        <v>105.64</v>
      </c>
      <c r="I137" s="42">
        <f t="shared" si="8"/>
        <v>661.64</v>
      </c>
      <c r="J137" s="44">
        <v>34711</v>
      </c>
      <c r="K137" s="30" t="s">
        <v>2156</v>
      </c>
    </row>
    <row r="138" spans="2:11" x14ac:dyDescent="0.25">
      <c r="B138" s="30">
        <v>10298</v>
      </c>
      <c r="C138" s="30" t="s">
        <v>2177</v>
      </c>
      <c r="D138" s="42">
        <v>44</v>
      </c>
      <c r="E138" s="30">
        <v>30</v>
      </c>
      <c r="F138" s="43">
        <v>0.25</v>
      </c>
      <c r="G138" s="42">
        <f t="shared" si="6"/>
        <v>990</v>
      </c>
      <c r="H138" s="42">
        <f t="shared" si="7"/>
        <v>188.1</v>
      </c>
      <c r="I138" s="42">
        <f t="shared" si="8"/>
        <v>1178.0999999999999</v>
      </c>
      <c r="J138" s="44">
        <v>34715</v>
      </c>
      <c r="K138" s="30" t="s">
        <v>2160</v>
      </c>
    </row>
    <row r="139" spans="2:11" x14ac:dyDescent="0.25">
      <c r="B139" s="30">
        <v>10298</v>
      </c>
      <c r="C139" s="30" t="s">
        <v>2181</v>
      </c>
      <c r="D139" s="42">
        <v>15.2</v>
      </c>
      <c r="E139" s="30">
        <v>40</v>
      </c>
      <c r="F139" s="43">
        <v>0</v>
      </c>
      <c r="G139" s="42">
        <f t="shared" si="6"/>
        <v>608</v>
      </c>
      <c r="H139" s="42">
        <f t="shared" si="7"/>
        <v>115.52</v>
      </c>
      <c r="I139" s="42">
        <f t="shared" si="8"/>
        <v>723.52</v>
      </c>
      <c r="J139" s="44">
        <v>34712</v>
      </c>
      <c r="K139" s="30" t="s">
        <v>2160</v>
      </c>
    </row>
    <row r="140" spans="2:11" x14ac:dyDescent="0.25">
      <c r="B140" s="30">
        <v>10298</v>
      </c>
      <c r="C140" s="30" t="s">
        <v>2190</v>
      </c>
      <c r="D140" s="42">
        <v>39.4</v>
      </c>
      <c r="E140" s="30">
        <v>15</v>
      </c>
      <c r="F140" s="43">
        <v>0</v>
      </c>
      <c r="G140" s="42">
        <f t="shared" si="6"/>
        <v>591</v>
      </c>
      <c r="H140" s="42">
        <f t="shared" si="7"/>
        <v>112.29</v>
      </c>
      <c r="I140" s="42">
        <f t="shared" si="8"/>
        <v>703.29</v>
      </c>
      <c r="J140" s="44">
        <v>34715</v>
      </c>
      <c r="K140" s="30" t="s">
        <v>2160</v>
      </c>
    </row>
    <row r="141" spans="2:11" x14ac:dyDescent="0.25">
      <c r="B141" s="30">
        <v>10298</v>
      </c>
      <c r="C141" s="30" t="s">
        <v>2180</v>
      </c>
      <c r="D141" s="42">
        <v>15.2</v>
      </c>
      <c r="E141" s="30">
        <v>40</v>
      </c>
      <c r="F141" s="43">
        <v>0.25</v>
      </c>
      <c r="G141" s="42">
        <f t="shared" si="6"/>
        <v>456</v>
      </c>
      <c r="H141" s="42">
        <f t="shared" si="7"/>
        <v>86.64</v>
      </c>
      <c r="I141" s="42">
        <f t="shared" si="8"/>
        <v>542.64</v>
      </c>
      <c r="J141" s="44">
        <v>34716</v>
      </c>
      <c r="K141" s="30" t="s">
        <v>2160</v>
      </c>
    </row>
    <row r="142" spans="2:11" x14ac:dyDescent="0.25">
      <c r="B142" s="30">
        <v>10299</v>
      </c>
      <c r="C142" s="30" t="s">
        <v>2191</v>
      </c>
      <c r="D142" s="42">
        <v>12</v>
      </c>
      <c r="E142" s="30">
        <v>20</v>
      </c>
      <c r="F142" s="43">
        <v>0</v>
      </c>
      <c r="G142" s="42">
        <f t="shared" si="6"/>
        <v>240</v>
      </c>
      <c r="H142" s="42">
        <f t="shared" si="7"/>
        <v>45.6</v>
      </c>
      <c r="I142" s="42">
        <f t="shared" si="8"/>
        <v>285.60000000000002</v>
      </c>
      <c r="J142" s="44">
        <v>34717</v>
      </c>
      <c r="K142" s="30" t="s">
        <v>2162</v>
      </c>
    </row>
    <row r="143" spans="2:11" x14ac:dyDescent="0.25">
      <c r="B143" s="30">
        <v>10299</v>
      </c>
      <c r="C143" s="30" t="s">
        <v>2211</v>
      </c>
      <c r="D143" s="42">
        <v>7.3</v>
      </c>
      <c r="E143" s="30">
        <v>15</v>
      </c>
      <c r="F143" s="43">
        <v>0</v>
      </c>
      <c r="G143" s="42">
        <f t="shared" si="6"/>
        <v>109.5</v>
      </c>
      <c r="H143" s="42">
        <f t="shared" si="7"/>
        <v>20.805</v>
      </c>
      <c r="I143" s="42">
        <f t="shared" si="8"/>
        <v>130.30500000000001</v>
      </c>
      <c r="J143" s="44">
        <v>34717</v>
      </c>
      <c r="K143" s="30" t="s">
        <v>2162</v>
      </c>
    </row>
    <row r="144" spans="2:11" x14ac:dyDescent="0.25">
      <c r="B144" s="30">
        <v>10300</v>
      </c>
      <c r="C144" s="30" t="s">
        <v>2224</v>
      </c>
      <c r="D144" s="42">
        <v>13.6</v>
      </c>
      <c r="E144" s="30">
        <v>30</v>
      </c>
      <c r="F144" s="43">
        <v>0</v>
      </c>
      <c r="G144" s="42">
        <f t="shared" si="6"/>
        <v>408</v>
      </c>
      <c r="H144" s="42">
        <f t="shared" si="7"/>
        <v>77.52</v>
      </c>
      <c r="I144" s="42">
        <f t="shared" si="8"/>
        <v>485.52</v>
      </c>
      <c r="J144" s="44">
        <v>34719</v>
      </c>
      <c r="K144" s="30" t="s">
        <v>2197</v>
      </c>
    </row>
    <row r="145" spans="2:11" x14ac:dyDescent="0.25">
      <c r="B145" s="30">
        <v>10300</v>
      </c>
      <c r="C145" s="30" t="s">
        <v>2218</v>
      </c>
      <c r="D145" s="42">
        <v>10</v>
      </c>
      <c r="E145" s="30">
        <v>20</v>
      </c>
      <c r="F145" s="43">
        <v>0</v>
      </c>
      <c r="G145" s="42">
        <f t="shared" si="6"/>
        <v>200</v>
      </c>
      <c r="H145" s="42">
        <f t="shared" si="7"/>
        <v>38</v>
      </c>
      <c r="I145" s="42">
        <f t="shared" si="8"/>
        <v>238</v>
      </c>
      <c r="J145" s="44">
        <v>34718</v>
      </c>
      <c r="K145" s="30" t="s">
        <v>2197</v>
      </c>
    </row>
    <row r="146" spans="2:11" x14ac:dyDescent="0.25">
      <c r="B146" s="30">
        <v>10301</v>
      </c>
      <c r="C146" s="30" t="s">
        <v>2194</v>
      </c>
      <c r="D146" s="42">
        <v>30.4</v>
      </c>
      <c r="E146" s="30">
        <v>20</v>
      </c>
      <c r="F146" s="43">
        <v>0</v>
      </c>
      <c r="G146" s="42">
        <f t="shared" si="6"/>
        <v>608</v>
      </c>
      <c r="H146" s="42">
        <f t="shared" si="7"/>
        <v>115.52</v>
      </c>
      <c r="I146" s="42">
        <f t="shared" si="8"/>
        <v>723.52</v>
      </c>
      <c r="J146" s="44">
        <v>34722</v>
      </c>
      <c r="K146" s="30" t="s">
        <v>2140</v>
      </c>
    </row>
    <row r="147" spans="2:11" x14ac:dyDescent="0.25">
      <c r="B147" s="30">
        <v>10301</v>
      </c>
      <c r="C147" s="30" t="s">
        <v>2199</v>
      </c>
      <c r="D147" s="42">
        <v>14.7</v>
      </c>
      <c r="E147" s="30">
        <v>10</v>
      </c>
      <c r="F147" s="43">
        <v>0</v>
      </c>
      <c r="G147" s="42">
        <f t="shared" si="6"/>
        <v>147</v>
      </c>
      <c r="H147" s="42">
        <f t="shared" si="7"/>
        <v>27.93</v>
      </c>
      <c r="I147" s="42">
        <f t="shared" si="8"/>
        <v>174.93</v>
      </c>
      <c r="J147" s="44">
        <v>34722</v>
      </c>
      <c r="K147" s="30" t="s">
        <v>2140</v>
      </c>
    </row>
    <row r="148" spans="2:11" x14ac:dyDescent="0.25">
      <c r="B148" s="30">
        <v>10302</v>
      </c>
      <c r="C148" s="30" t="s">
        <v>2196</v>
      </c>
      <c r="D148" s="42">
        <v>31.2</v>
      </c>
      <c r="E148" s="30">
        <v>40</v>
      </c>
      <c r="F148" s="43">
        <v>0</v>
      </c>
      <c r="G148" s="42">
        <f t="shared" si="6"/>
        <v>1248</v>
      </c>
      <c r="H148" s="42">
        <f t="shared" si="7"/>
        <v>237.12</v>
      </c>
      <c r="I148" s="42">
        <f t="shared" si="8"/>
        <v>1485.12</v>
      </c>
      <c r="J148" s="44">
        <v>34724</v>
      </c>
      <c r="K148" s="30" t="s">
        <v>2162</v>
      </c>
    </row>
    <row r="149" spans="2:11" x14ac:dyDescent="0.25">
      <c r="B149" s="30">
        <v>10302</v>
      </c>
      <c r="C149" s="30" t="s">
        <v>2206</v>
      </c>
      <c r="D149" s="42">
        <v>36.4</v>
      </c>
      <c r="E149" s="30">
        <v>28</v>
      </c>
      <c r="F149" s="43">
        <v>0</v>
      </c>
      <c r="G149" s="42">
        <f t="shared" si="6"/>
        <v>1019.1999999999999</v>
      </c>
      <c r="H149" s="42">
        <f t="shared" si="7"/>
        <v>193.648</v>
      </c>
      <c r="I149" s="42">
        <f t="shared" si="8"/>
        <v>1212.848</v>
      </c>
      <c r="J149" s="44">
        <v>34724</v>
      </c>
      <c r="K149" s="30" t="s">
        <v>2162</v>
      </c>
    </row>
    <row r="150" spans="2:11" x14ac:dyDescent="0.25">
      <c r="B150" s="30">
        <v>10302</v>
      </c>
      <c r="C150" s="30" t="s">
        <v>2202</v>
      </c>
      <c r="D150" s="42">
        <v>36.799999999999997</v>
      </c>
      <c r="E150" s="30">
        <v>12</v>
      </c>
      <c r="F150" s="43">
        <v>0</v>
      </c>
      <c r="G150" s="42">
        <f t="shared" si="6"/>
        <v>441.59999999999997</v>
      </c>
      <c r="H150" s="42">
        <f t="shared" si="7"/>
        <v>83.903999999999996</v>
      </c>
      <c r="I150" s="42">
        <f t="shared" si="8"/>
        <v>525.50399999999991</v>
      </c>
      <c r="J150" s="44">
        <v>34723</v>
      </c>
      <c r="K150" s="30" t="s">
        <v>2162</v>
      </c>
    </row>
    <row r="151" spans="2:11" x14ac:dyDescent="0.25">
      <c r="B151" s="30">
        <v>10303</v>
      </c>
      <c r="C151" s="30" t="s">
        <v>2199</v>
      </c>
      <c r="D151" s="42">
        <v>14.7</v>
      </c>
      <c r="E151" s="30">
        <v>40</v>
      </c>
      <c r="F151" s="43">
        <v>0.10000000149011612</v>
      </c>
      <c r="G151" s="42">
        <f t="shared" si="6"/>
        <v>529.19999912381172</v>
      </c>
      <c r="H151" s="42">
        <f t="shared" si="7"/>
        <v>100.54799983352423</v>
      </c>
      <c r="I151" s="42">
        <f t="shared" si="8"/>
        <v>629.74799895733599</v>
      </c>
      <c r="J151" s="44">
        <v>34726</v>
      </c>
      <c r="K151" s="30" t="s">
        <v>2220</v>
      </c>
    </row>
    <row r="152" spans="2:11" x14ac:dyDescent="0.25">
      <c r="B152" s="30">
        <v>10303</v>
      </c>
      <c r="C152" s="30" t="s">
        <v>2163</v>
      </c>
      <c r="D152" s="42">
        <v>16.8</v>
      </c>
      <c r="E152" s="30">
        <v>30</v>
      </c>
      <c r="F152" s="43">
        <v>0.10000000149011612</v>
      </c>
      <c r="G152" s="42">
        <f t="shared" si="6"/>
        <v>453.59999924898148</v>
      </c>
      <c r="H152" s="42">
        <f t="shared" si="7"/>
        <v>86.183999857306475</v>
      </c>
      <c r="I152" s="42">
        <f t="shared" si="8"/>
        <v>539.78399910628798</v>
      </c>
      <c r="J152" s="44">
        <v>34725</v>
      </c>
      <c r="K152" s="30" t="s">
        <v>2220</v>
      </c>
    </row>
    <row r="153" spans="2:11" x14ac:dyDescent="0.25">
      <c r="B153" s="30">
        <v>10303</v>
      </c>
      <c r="C153" s="30" t="s">
        <v>2218</v>
      </c>
      <c r="D153" s="42">
        <v>10</v>
      </c>
      <c r="E153" s="30">
        <v>15</v>
      </c>
      <c r="F153" s="43">
        <v>0.10000000149011612</v>
      </c>
      <c r="G153" s="42">
        <f t="shared" si="6"/>
        <v>134.99999977648258</v>
      </c>
      <c r="H153" s="42">
        <f t="shared" si="7"/>
        <v>25.649999957531691</v>
      </c>
      <c r="I153" s="42">
        <f t="shared" si="8"/>
        <v>160.64999973401427</v>
      </c>
      <c r="J153" s="44">
        <v>34726</v>
      </c>
      <c r="K153" s="30" t="s">
        <v>2220</v>
      </c>
    </row>
    <row r="154" spans="2:11" x14ac:dyDescent="0.25">
      <c r="B154" s="30">
        <v>10304</v>
      </c>
      <c r="C154" s="30" t="s">
        <v>2171</v>
      </c>
      <c r="D154" s="42">
        <v>16</v>
      </c>
      <c r="E154" s="30">
        <v>30</v>
      </c>
      <c r="F154" s="43">
        <v>0</v>
      </c>
      <c r="G154" s="42">
        <f t="shared" si="6"/>
        <v>480</v>
      </c>
      <c r="H154" s="42">
        <f t="shared" si="7"/>
        <v>91.2</v>
      </c>
      <c r="I154" s="42">
        <f t="shared" si="8"/>
        <v>571.20000000000005</v>
      </c>
      <c r="J154" s="44">
        <v>34729</v>
      </c>
      <c r="K154" s="30" t="s">
        <v>2186</v>
      </c>
    </row>
    <row r="155" spans="2:11" x14ac:dyDescent="0.25">
      <c r="B155" s="30">
        <v>10304</v>
      </c>
      <c r="C155" s="30" t="s">
        <v>2177</v>
      </c>
      <c r="D155" s="42">
        <v>44</v>
      </c>
      <c r="E155" s="30">
        <v>10</v>
      </c>
      <c r="F155" s="43">
        <v>0</v>
      </c>
      <c r="G155" s="42">
        <f t="shared" si="6"/>
        <v>440</v>
      </c>
      <c r="H155" s="42">
        <f t="shared" si="7"/>
        <v>83.6</v>
      </c>
      <c r="I155" s="42">
        <f t="shared" si="8"/>
        <v>523.6</v>
      </c>
      <c r="J155" s="44">
        <v>34731</v>
      </c>
      <c r="K155" s="30" t="s">
        <v>2186</v>
      </c>
    </row>
    <row r="156" spans="2:11" x14ac:dyDescent="0.25">
      <c r="B156" s="30">
        <v>10304</v>
      </c>
      <c r="C156" s="30" t="s">
        <v>2204</v>
      </c>
      <c r="D156" s="42">
        <v>17.2</v>
      </c>
      <c r="E156" s="30">
        <v>2</v>
      </c>
      <c r="F156" s="43">
        <v>0</v>
      </c>
      <c r="G156" s="42">
        <f t="shared" si="6"/>
        <v>34.4</v>
      </c>
      <c r="H156" s="42">
        <f t="shared" si="7"/>
        <v>6.5359999999999996</v>
      </c>
      <c r="I156" s="42">
        <f t="shared" si="8"/>
        <v>40.936</v>
      </c>
      <c r="J156" s="44">
        <v>34730</v>
      </c>
      <c r="K156" s="30" t="s">
        <v>2186</v>
      </c>
    </row>
    <row r="157" spans="2:11" x14ac:dyDescent="0.25">
      <c r="B157" s="30">
        <v>10305</v>
      </c>
      <c r="C157" s="30" t="s">
        <v>2201</v>
      </c>
      <c r="D157" s="42">
        <v>99</v>
      </c>
      <c r="E157" s="30">
        <v>25</v>
      </c>
      <c r="F157" s="43">
        <v>0.10000000149011612</v>
      </c>
      <c r="G157" s="42">
        <f t="shared" si="6"/>
        <v>2227.4999963119626</v>
      </c>
      <c r="H157" s="42">
        <f t="shared" si="7"/>
        <v>423.22499929927289</v>
      </c>
      <c r="I157" s="42">
        <f t="shared" si="8"/>
        <v>2650.7249956112355</v>
      </c>
      <c r="J157" s="44">
        <v>34733</v>
      </c>
      <c r="K157" s="30" t="s">
        <v>2140</v>
      </c>
    </row>
    <row r="158" spans="2:11" x14ac:dyDescent="0.25">
      <c r="B158" s="30">
        <v>10305</v>
      </c>
      <c r="C158" s="30" t="s">
        <v>2222</v>
      </c>
      <c r="D158" s="42">
        <v>50</v>
      </c>
      <c r="E158" s="30">
        <v>25</v>
      </c>
      <c r="F158" s="43">
        <v>0.10000000149011612</v>
      </c>
      <c r="G158" s="42">
        <f t="shared" si="6"/>
        <v>1124.9999981373549</v>
      </c>
      <c r="H158" s="42">
        <f t="shared" si="7"/>
        <v>213.74999964609742</v>
      </c>
      <c r="I158" s="42">
        <f t="shared" si="8"/>
        <v>1338.7499977834523</v>
      </c>
      <c r="J158" s="44">
        <v>34731</v>
      </c>
      <c r="K158" s="30" t="s">
        <v>2140</v>
      </c>
    </row>
    <row r="159" spans="2:11" x14ac:dyDescent="0.25">
      <c r="B159" s="30">
        <v>10305</v>
      </c>
      <c r="C159" s="30" t="s">
        <v>2172</v>
      </c>
      <c r="D159" s="42">
        <v>14.4</v>
      </c>
      <c r="E159" s="30">
        <v>30</v>
      </c>
      <c r="F159" s="43">
        <v>0.10000000149011612</v>
      </c>
      <c r="G159" s="42">
        <f t="shared" si="6"/>
        <v>388.79999935626984</v>
      </c>
      <c r="H159" s="42">
        <f t="shared" si="7"/>
        <v>73.871999877691266</v>
      </c>
      <c r="I159" s="42">
        <f t="shared" si="8"/>
        <v>462.67199923396112</v>
      </c>
      <c r="J159" s="44">
        <v>34732</v>
      </c>
      <c r="K159" s="30" t="s">
        <v>2140</v>
      </c>
    </row>
    <row r="160" spans="2:11" x14ac:dyDescent="0.25">
      <c r="B160" s="30">
        <v>10306</v>
      </c>
      <c r="C160" s="30" t="s">
        <v>2182</v>
      </c>
      <c r="D160" s="42">
        <v>26.2</v>
      </c>
      <c r="E160" s="30">
        <v>10</v>
      </c>
      <c r="F160" s="43">
        <v>0</v>
      </c>
      <c r="G160" s="42">
        <f t="shared" si="6"/>
        <v>262</v>
      </c>
      <c r="H160" s="42">
        <f t="shared" si="7"/>
        <v>49.78</v>
      </c>
      <c r="I160" s="42">
        <f t="shared" si="8"/>
        <v>311.77999999999997</v>
      </c>
      <c r="J160" s="44">
        <v>34733</v>
      </c>
      <c r="K160" s="30" t="s">
        <v>2186</v>
      </c>
    </row>
    <row r="161" spans="2:11" x14ac:dyDescent="0.25">
      <c r="B161" s="30">
        <v>10306</v>
      </c>
      <c r="C161" s="30" t="s">
        <v>2195</v>
      </c>
      <c r="D161" s="42">
        <v>20.7</v>
      </c>
      <c r="E161" s="30">
        <v>10</v>
      </c>
      <c r="F161" s="43">
        <v>0</v>
      </c>
      <c r="G161" s="42">
        <f t="shared" si="6"/>
        <v>207</v>
      </c>
      <c r="H161" s="42">
        <f t="shared" si="7"/>
        <v>39.33</v>
      </c>
      <c r="I161" s="42">
        <f t="shared" si="8"/>
        <v>246.32999999999998</v>
      </c>
      <c r="J161" s="44">
        <v>34736</v>
      </c>
      <c r="K161" s="30" t="s">
        <v>2186</v>
      </c>
    </row>
    <row r="162" spans="2:11" x14ac:dyDescent="0.25">
      <c r="B162" s="30">
        <v>10306</v>
      </c>
      <c r="C162" s="30" t="s">
        <v>2217</v>
      </c>
      <c r="D162" s="42">
        <v>5.9</v>
      </c>
      <c r="E162" s="30">
        <v>5</v>
      </c>
      <c r="F162" s="43">
        <v>0</v>
      </c>
      <c r="G162" s="42">
        <f t="shared" si="6"/>
        <v>29.5</v>
      </c>
      <c r="H162" s="42">
        <f t="shared" si="7"/>
        <v>5.6050000000000004</v>
      </c>
      <c r="I162" s="42">
        <f t="shared" si="8"/>
        <v>35.105000000000004</v>
      </c>
      <c r="J162" s="44">
        <v>34737</v>
      </c>
      <c r="K162" s="30" t="s">
        <v>2186</v>
      </c>
    </row>
    <row r="163" spans="2:11" x14ac:dyDescent="0.25">
      <c r="B163" s="30">
        <v>10307</v>
      </c>
      <c r="C163" s="30" t="s">
        <v>2190</v>
      </c>
      <c r="D163" s="42">
        <v>39.4</v>
      </c>
      <c r="E163" s="30">
        <v>10</v>
      </c>
      <c r="F163" s="43">
        <v>0</v>
      </c>
      <c r="G163" s="42">
        <f t="shared" si="6"/>
        <v>394</v>
      </c>
      <c r="H163" s="42">
        <f t="shared" si="7"/>
        <v>74.86</v>
      </c>
      <c r="I163" s="42">
        <f t="shared" si="8"/>
        <v>468.86</v>
      </c>
      <c r="J163" s="44">
        <v>34737</v>
      </c>
      <c r="K163" s="30" t="s">
        <v>2197</v>
      </c>
    </row>
    <row r="164" spans="2:11" x14ac:dyDescent="0.25">
      <c r="B164" s="30">
        <v>10307</v>
      </c>
      <c r="C164" s="30" t="s">
        <v>2218</v>
      </c>
      <c r="D164" s="42">
        <v>10</v>
      </c>
      <c r="E164" s="30">
        <v>3</v>
      </c>
      <c r="F164" s="43">
        <v>0</v>
      </c>
      <c r="G164" s="42">
        <f t="shared" si="6"/>
        <v>30</v>
      </c>
      <c r="H164" s="42">
        <f t="shared" si="7"/>
        <v>5.7</v>
      </c>
      <c r="I164" s="42">
        <f t="shared" si="8"/>
        <v>35.700000000000003</v>
      </c>
      <c r="J164" s="44">
        <v>34738</v>
      </c>
      <c r="K164" s="30" t="s">
        <v>2197</v>
      </c>
    </row>
    <row r="165" spans="2:11" x14ac:dyDescent="0.25">
      <c r="B165" s="30">
        <v>10308</v>
      </c>
      <c r="C165" s="30" t="s">
        <v>2191</v>
      </c>
      <c r="D165" s="42">
        <v>12</v>
      </c>
      <c r="E165" s="30">
        <v>5</v>
      </c>
      <c r="F165" s="43">
        <v>0</v>
      </c>
      <c r="G165" s="42">
        <f t="shared" si="6"/>
        <v>60</v>
      </c>
      <c r="H165" s="42">
        <f t="shared" si="7"/>
        <v>11.4</v>
      </c>
      <c r="I165" s="42">
        <f t="shared" si="8"/>
        <v>71.400000000000006</v>
      </c>
      <c r="J165" s="44">
        <v>34739</v>
      </c>
      <c r="K165" s="30" t="s">
        <v>2220</v>
      </c>
    </row>
    <row r="166" spans="2:11" x14ac:dyDescent="0.25">
      <c r="B166" s="30">
        <v>10308</v>
      </c>
      <c r="C166" s="30" t="s">
        <v>2223</v>
      </c>
      <c r="D166" s="42">
        <v>28.8</v>
      </c>
      <c r="E166" s="30">
        <v>1</v>
      </c>
      <c r="F166" s="43">
        <v>0</v>
      </c>
      <c r="G166" s="42">
        <f t="shared" si="6"/>
        <v>28.8</v>
      </c>
      <c r="H166" s="42">
        <f t="shared" si="7"/>
        <v>5.4720000000000004</v>
      </c>
      <c r="I166" s="42">
        <f t="shared" si="8"/>
        <v>34.271999999999998</v>
      </c>
      <c r="J166" s="44">
        <v>34740</v>
      </c>
      <c r="K166" s="30" t="s">
        <v>2220</v>
      </c>
    </row>
    <row r="167" spans="2:11" x14ac:dyDescent="0.25">
      <c r="B167" s="30">
        <v>10309</v>
      </c>
      <c r="C167" s="30" t="s">
        <v>2202</v>
      </c>
      <c r="D167" s="42">
        <v>36.799999999999997</v>
      </c>
      <c r="E167" s="30">
        <v>20</v>
      </c>
      <c r="F167" s="43">
        <v>0</v>
      </c>
      <c r="G167" s="42">
        <f t="shared" si="6"/>
        <v>736</v>
      </c>
      <c r="H167" s="42">
        <f t="shared" si="7"/>
        <v>139.84</v>
      </c>
      <c r="I167" s="42">
        <f t="shared" si="8"/>
        <v>875.84</v>
      </c>
      <c r="J167" s="44">
        <v>34743</v>
      </c>
      <c r="K167" s="30" t="s">
        <v>2165</v>
      </c>
    </row>
    <row r="168" spans="2:11" x14ac:dyDescent="0.25">
      <c r="B168" s="30">
        <v>10309</v>
      </c>
      <c r="C168" s="30" t="s">
        <v>2225</v>
      </c>
      <c r="D168" s="42">
        <v>20</v>
      </c>
      <c r="E168" s="30">
        <v>30</v>
      </c>
      <c r="F168" s="43">
        <v>0</v>
      </c>
      <c r="G168" s="42">
        <f t="shared" si="6"/>
        <v>600</v>
      </c>
      <c r="H168" s="42">
        <f t="shared" si="7"/>
        <v>114</v>
      </c>
      <c r="I168" s="42">
        <f t="shared" si="8"/>
        <v>714</v>
      </c>
      <c r="J168" s="44">
        <v>34744</v>
      </c>
      <c r="K168" s="30" t="s">
        <v>2165</v>
      </c>
    </row>
    <row r="169" spans="2:11" x14ac:dyDescent="0.25">
      <c r="B169" s="30">
        <v>10309</v>
      </c>
      <c r="C169" s="30" t="s">
        <v>2226</v>
      </c>
      <c r="D169" s="42">
        <v>17.600000000000001</v>
      </c>
      <c r="E169" s="30">
        <v>20</v>
      </c>
      <c r="F169" s="43">
        <v>0</v>
      </c>
      <c r="G169" s="42">
        <f t="shared" si="6"/>
        <v>352</v>
      </c>
      <c r="H169" s="42">
        <f t="shared" si="7"/>
        <v>66.88</v>
      </c>
      <c r="I169" s="42">
        <f t="shared" si="8"/>
        <v>418.88</v>
      </c>
      <c r="J169" s="44">
        <v>34740</v>
      </c>
      <c r="K169" s="30" t="s">
        <v>2165</v>
      </c>
    </row>
    <row r="170" spans="2:11" x14ac:dyDescent="0.25">
      <c r="B170" s="30">
        <v>10309</v>
      </c>
      <c r="C170" s="30" t="s">
        <v>2204</v>
      </c>
      <c r="D170" s="42">
        <v>17.2</v>
      </c>
      <c r="E170" s="30">
        <v>3</v>
      </c>
      <c r="F170" s="43">
        <v>0</v>
      </c>
      <c r="G170" s="42">
        <f t="shared" si="6"/>
        <v>51.599999999999994</v>
      </c>
      <c r="H170" s="42">
        <f t="shared" si="7"/>
        <v>9.8039999999999985</v>
      </c>
      <c r="I170" s="42">
        <f t="shared" si="8"/>
        <v>61.403999999999996</v>
      </c>
      <c r="J170" s="44">
        <v>34744</v>
      </c>
      <c r="K170" s="30" t="s">
        <v>2165</v>
      </c>
    </row>
    <row r="171" spans="2:11" x14ac:dyDescent="0.25">
      <c r="B171" s="30">
        <v>10309</v>
      </c>
      <c r="C171" s="30" t="s">
        <v>2158</v>
      </c>
      <c r="D171" s="42">
        <v>11.2</v>
      </c>
      <c r="E171" s="30">
        <v>2</v>
      </c>
      <c r="F171" s="43">
        <v>0</v>
      </c>
      <c r="G171" s="42">
        <f t="shared" si="6"/>
        <v>22.4</v>
      </c>
      <c r="H171" s="42">
        <f t="shared" si="7"/>
        <v>4.2559999999999993</v>
      </c>
      <c r="I171" s="42">
        <f t="shared" si="8"/>
        <v>26.655999999999999</v>
      </c>
      <c r="J171" s="44">
        <v>34745</v>
      </c>
      <c r="K171" s="30" t="s">
        <v>2165</v>
      </c>
    </row>
    <row r="172" spans="2:11" x14ac:dyDescent="0.25">
      <c r="B172" s="30">
        <v>10310</v>
      </c>
      <c r="C172" s="30" t="s">
        <v>2190</v>
      </c>
      <c r="D172" s="42">
        <v>39.4</v>
      </c>
      <c r="E172" s="30">
        <v>5</v>
      </c>
      <c r="F172" s="43">
        <v>0</v>
      </c>
      <c r="G172" s="42">
        <f t="shared" si="6"/>
        <v>197</v>
      </c>
      <c r="H172" s="42">
        <f t="shared" si="7"/>
        <v>37.43</v>
      </c>
      <c r="I172" s="42">
        <f t="shared" si="8"/>
        <v>234.43</v>
      </c>
      <c r="J172" s="44">
        <v>34746</v>
      </c>
      <c r="K172" s="30" t="s">
        <v>2140</v>
      </c>
    </row>
    <row r="173" spans="2:11" x14ac:dyDescent="0.25">
      <c r="B173" s="30">
        <v>10310</v>
      </c>
      <c r="C173" s="30" t="s">
        <v>2179</v>
      </c>
      <c r="D173" s="42">
        <v>13.9</v>
      </c>
      <c r="E173" s="30">
        <v>10</v>
      </c>
      <c r="F173" s="43">
        <v>0</v>
      </c>
      <c r="G173" s="42">
        <f t="shared" si="6"/>
        <v>139</v>
      </c>
      <c r="H173" s="42">
        <f t="shared" si="7"/>
        <v>26.41</v>
      </c>
      <c r="I173" s="42">
        <f t="shared" si="8"/>
        <v>165.41</v>
      </c>
      <c r="J173" s="44">
        <v>34746</v>
      </c>
      <c r="K173" s="30" t="s">
        <v>2140</v>
      </c>
    </row>
    <row r="174" spans="2:11" x14ac:dyDescent="0.25">
      <c r="B174" s="30">
        <v>10311</v>
      </c>
      <c r="C174" s="30" t="s">
        <v>2223</v>
      </c>
      <c r="D174" s="42">
        <v>28.8</v>
      </c>
      <c r="E174" s="30">
        <v>7</v>
      </c>
      <c r="F174" s="43">
        <v>0</v>
      </c>
      <c r="G174" s="42">
        <f t="shared" si="6"/>
        <v>201.6</v>
      </c>
      <c r="H174" s="42">
        <f t="shared" si="7"/>
        <v>38.304000000000002</v>
      </c>
      <c r="I174" s="42">
        <f t="shared" si="8"/>
        <v>239.904</v>
      </c>
      <c r="J174" s="44">
        <v>34747</v>
      </c>
      <c r="K174" s="30" t="s">
        <v>2186</v>
      </c>
    </row>
    <row r="175" spans="2:11" x14ac:dyDescent="0.25">
      <c r="B175" s="30">
        <v>10311</v>
      </c>
      <c r="C175" s="30" t="s">
        <v>2158</v>
      </c>
      <c r="D175" s="42">
        <v>11.2</v>
      </c>
      <c r="E175" s="30">
        <v>6</v>
      </c>
      <c r="F175" s="43">
        <v>0</v>
      </c>
      <c r="G175" s="42">
        <f t="shared" si="6"/>
        <v>67.199999999999989</v>
      </c>
      <c r="H175" s="42">
        <f t="shared" si="7"/>
        <v>12.767999999999997</v>
      </c>
      <c r="I175" s="42">
        <f t="shared" si="8"/>
        <v>79.967999999999989</v>
      </c>
      <c r="J175" s="44">
        <v>34750</v>
      </c>
      <c r="K175" s="30" t="s">
        <v>2186</v>
      </c>
    </row>
    <row r="176" spans="2:11" x14ac:dyDescent="0.25">
      <c r="B176" s="30">
        <v>10312</v>
      </c>
      <c r="C176" s="30" t="s">
        <v>2202</v>
      </c>
      <c r="D176" s="42">
        <v>36.799999999999997</v>
      </c>
      <c r="E176" s="30">
        <v>24</v>
      </c>
      <c r="F176" s="43">
        <v>0</v>
      </c>
      <c r="G176" s="42">
        <f t="shared" si="6"/>
        <v>883.19999999999993</v>
      </c>
      <c r="H176" s="42">
        <f t="shared" si="7"/>
        <v>167.80799999999999</v>
      </c>
      <c r="I176" s="42">
        <f t="shared" si="8"/>
        <v>1051.0079999999998</v>
      </c>
      <c r="J176" s="44">
        <v>34751</v>
      </c>
      <c r="K176" s="30" t="s">
        <v>2197</v>
      </c>
    </row>
    <row r="177" spans="2:11" x14ac:dyDescent="0.25">
      <c r="B177" s="30">
        <v>10312</v>
      </c>
      <c r="C177" s="30" t="s">
        <v>2182</v>
      </c>
      <c r="D177" s="42">
        <v>26.2</v>
      </c>
      <c r="E177" s="30">
        <v>20</v>
      </c>
      <c r="F177" s="43">
        <v>0</v>
      </c>
      <c r="G177" s="42">
        <f t="shared" si="6"/>
        <v>524</v>
      </c>
      <c r="H177" s="42">
        <f t="shared" si="7"/>
        <v>99.56</v>
      </c>
      <c r="I177" s="42">
        <f t="shared" si="8"/>
        <v>623.55999999999995</v>
      </c>
      <c r="J177" s="44">
        <v>34751</v>
      </c>
      <c r="K177" s="30" t="s">
        <v>2197</v>
      </c>
    </row>
    <row r="178" spans="2:11" x14ac:dyDescent="0.25">
      <c r="B178" s="30">
        <v>10312</v>
      </c>
      <c r="C178" s="30" t="s">
        <v>2206</v>
      </c>
      <c r="D178" s="42">
        <v>36.4</v>
      </c>
      <c r="E178" s="30">
        <v>4</v>
      </c>
      <c r="F178" s="43">
        <v>0</v>
      </c>
      <c r="G178" s="42">
        <f t="shared" si="6"/>
        <v>145.6</v>
      </c>
      <c r="H178" s="42">
        <f t="shared" si="7"/>
        <v>27.663999999999998</v>
      </c>
      <c r="I178" s="42">
        <f t="shared" si="8"/>
        <v>173.26399999999998</v>
      </c>
      <c r="J178" s="44">
        <v>34753</v>
      </c>
      <c r="K178" s="30" t="s">
        <v>2197</v>
      </c>
    </row>
    <row r="179" spans="2:11" x14ac:dyDescent="0.25">
      <c r="B179" s="30">
        <v>10312</v>
      </c>
      <c r="C179" s="30" t="s">
        <v>2210</v>
      </c>
      <c r="D179" s="42">
        <v>6.2</v>
      </c>
      <c r="E179" s="30">
        <v>10</v>
      </c>
      <c r="F179" s="43">
        <v>0</v>
      </c>
      <c r="G179" s="42">
        <f t="shared" si="6"/>
        <v>62</v>
      </c>
      <c r="H179" s="42">
        <f t="shared" si="7"/>
        <v>11.78</v>
      </c>
      <c r="I179" s="42">
        <f t="shared" si="8"/>
        <v>73.78</v>
      </c>
      <c r="J179" s="44">
        <v>34752</v>
      </c>
      <c r="K179" s="30" t="s">
        <v>2197</v>
      </c>
    </row>
    <row r="180" spans="2:11" x14ac:dyDescent="0.25">
      <c r="B180" s="30">
        <v>10313</v>
      </c>
      <c r="C180" s="30" t="s">
        <v>2180</v>
      </c>
      <c r="D180" s="42">
        <v>15.2</v>
      </c>
      <c r="E180" s="30">
        <v>12</v>
      </c>
      <c r="F180" s="43">
        <v>0</v>
      </c>
      <c r="G180" s="42">
        <f t="shared" si="6"/>
        <v>182.39999999999998</v>
      </c>
      <c r="H180" s="42">
        <f t="shared" si="7"/>
        <v>34.655999999999999</v>
      </c>
      <c r="I180" s="42">
        <f t="shared" si="8"/>
        <v>217.05599999999998</v>
      </c>
      <c r="J180" s="44">
        <v>34753</v>
      </c>
      <c r="K180" s="30" t="s">
        <v>2197</v>
      </c>
    </row>
    <row r="181" spans="2:11" x14ac:dyDescent="0.25">
      <c r="B181" s="30">
        <v>10314</v>
      </c>
      <c r="C181" s="30" t="s">
        <v>2187</v>
      </c>
      <c r="D181" s="42">
        <v>25.6</v>
      </c>
      <c r="E181" s="30">
        <v>40</v>
      </c>
      <c r="F181" s="43">
        <v>0.10000000149011612</v>
      </c>
      <c r="G181" s="42">
        <f t="shared" si="6"/>
        <v>921.59999847412109</v>
      </c>
      <c r="H181" s="42">
        <f t="shared" si="7"/>
        <v>175.103999710083</v>
      </c>
      <c r="I181" s="42">
        <f t="shared" si="8"/>
        <v>1096.703998184204</v>
      </c>
      <c r="J181" s="44">
        <v>34757</v>
      </c>
      <c r="K181" s="30" t="s">
        <v>2186</v>
      </c>
    </row>
    <row r="182" spans="2:11" x14ac:dyDescent="0.25">
      <c r="B182" s="30">
        <v>10314</v>
      </c>
      <c r="C182" s="30" t="s">
        <v>2190</v>
      </c>
      <c r="D182" s="42">
        <v>39.4</v>
      </c>
      <c r="E182" s="30">
        <v>25</v>
      </c>
      <c r="F182" s="43">
        <v>0.10000000149011612</v>
      </c>
      <c r="G182" s="42">
        <f t="shared" si="6"/>
        <v>886.49999853223562</v>
      </c>
      <c r="H182" s="42">
        <f t="shared" si="7"/>
        <v>168.43499972112477</v>
      </c>
      <c r="I182" s="42">
        <f t="shared" si="8"/>
        <v>1054.9349982533604</v>
      </c>
      <c r="J182" s="44">
        <v>34754</v>
      </c>
      <c r="K182" s="30" t="s">
        <v>2186</v>
      </c>
    </row>
    <row r="183" spans="2:11" x14ac:dyDescent="0.25">
      <c r="B183" s="30">
        <v>10314</v>
      </c>
      <c r="C183" s="30" t="s">
        <v>2227</v>
      </c>
      <c r="D183" s="42">
        <v>10.6</v>
      </c>
      <c r="E183" s="30">
        <v>30</v>
      </c>
      <c r="F183" s="43">
        <v>0.10000000149011612</v>
      </c>
      <c r="G183" s="42">
        <f t="shared" si="6"/>
        <v>286.19999952614307</v>
      </c>
      <c r="H183" s="42">
        <f t="shared" si="7"/>
        <v>54.377999909967187</v>
      </c>
      <c r="I183" s="42">
        <f t="shared" si="8"/>
        <v>340.57799943611025</v>
      </c>
      <c r="J183" s="44">
        <v>34757</v>
      </c>
      <c r="K183" s="30" t="s">
        <v>2186</v>
      </c>
    </row>
    <row r="184" spans="2:11" x14ac:dyDescent="0.25">
      <c r="B184" s="30">
        <v>10315</v>
      </c>
      <c r="C184" s="30" t="s">
        <v>2191</v>
      </c>
      <c r="D184" s="42">
        <v>12</v>
      </c>
      <c r="E184" s="30">
        <v>30</v>
      </c>
      <c r="F184" s="43">
        <v>0</v>
      </c>
      <c r="G184" s="42">
        <f t="shared" si="6"/>
        <v>360</v>
      </c>
      <c r="H184" s="42">
        <f t="shared" si="7"/>
        <v>68.400000000000006</v>
      </c>
      <c r="I184" s="42">
        <f t="shared" si="8"/>
        <v>428.4</v>
      </c>
      <c r="J184" s="44">
        <v>34758</v>
      </c>
      <c r="K184" s="30" t="s">
        <v>2162</v>
      </c>
    </row>
    <row r="185" spans="2:11" x14ac:dyDescent="0.25">
      <c r="B185" s="30">
        <v>10315</v>
      </c>
      <c r="C185" s="30" t="s">
        <v>2215</v>
      </c>
      <c r="D185" s="42">
        <v>11.2</v>
      </c>
      <c r="E185" s="30">
        <v>14</v>
      </c>
      <c r="F185" s="43">
        <v>0</v>
      </c>
      <c r="G185" s="42">
        <f t="shared" si="6"/>
        <v>156.79999999999998</v>
      </c>
      <c r="H185" s="42">
        <f t="shared" si="7"/>
        <v>29.791999999999998</v>
      </c>
      <c r="I185" s="42">
        <f t="shared" si="8"/>
        <v>186.59199999999998</v>
      </c>
      <c r="J185" s="44">
        <v>34759</v>
      </c>
      <c r="K185" s="30" t="s">
        <v>2162</v>
      </c>
    </row>
    <row r="186" spans="2:11" x14ac:dyDescent="0.25">
      <c r="B186" s="30">
        <v>10316</v>
      </c>
      <c r="C186" s="30" t="s">
        <v>2190</v>
      </c>
      <c r="D186" s="42">
        <v>39.4</v>
      </c>
      <c r="E186" s="30">
        <v>70</v>
      </c>
      <c r="F186" s="43">
        <v>0</v>
      </c>
      <c r="G186" s="42">
        <f t="shared" si="6"/>
        <v>2758</v>
      </c>
      <c r="H186" s="42">
        <f t="shared" si="7"/>
        <v>524.02</v>
      </c>
      <c r="I186" s="42">
        <f t="shared" si="8"/>
        <v>3282.02</v>
      </c>
      <c r="J186" s="44">
        <v>34760</v>
      </c>
      <c r="K186" s="30" t="s">
        <v>2186</v>
      </c>
    </row>
    <row r="187" spans="2:11" x14ac:dyDescent="0.25">
      <c r="B187" s="30">
        <v>10316</v>
      </c>
      <c r="C187" s="30" t="s">
        <v>2164</v>
      </c>
      <c r="D187" s="42">
        <v>7.7</v>
      </c>
      <c r="E187" s="30">
        <v>10</v>
      </c>
      <c r="F187" s="43">
        <v>0</v>
      </c>
      <c r="G187" s="42">
        <f t="shared" si="6"/>
        <v>77</v>
      </c>
      <c r="H187" s="42">
        <f t="shared" si="7"/>
        <v>14.63</v>
      </c>
      <c r="I187" s="42">
        <f t="shared" si="8"/>
        <v>91.63</v>
      </c>
      <c r="J187" s="44">
        <v>34760</v>
      </c>
      <c r="K187" s="30" t="s">
        <v>2186</v>
      </c>
    </row>
    <row r="188" spans="2:11" x14ac:dyDescent="0.25">
      <c r="B188" s="30">
        <v>10317</v>
      </c>
      <c r="C188" s="30" t="s">
        <v>2214</v>
      </c>
      <c r="D188" s="42">
        <v>14.4</v>
      </c>
      <c r="E188" s="30">
        <v>20</v>
      </c>
      <c r="F188" s="43">
        <v>0</v>
      </c>
      <c r="G188" s="42">
        <f t="shared" si="6"/>
        <v>288</v>
      </c>
      <c r="H188" s="42">
        <f t="shared" si="7"/>
        <v>54.72</v>
      </c>
      <c r="I188" s="42">
        <f t="shared" si="8"/>
        <v>342.72</v>
      </c>
      <c r="J188" s="44">
        <v>34761</v>
      </c>
      <c r="K188" s="30" t="s">
        <v>2160</v>
      </c>
    </row>
    <row r="189" spans="2:11" x14ac:dyDescent="0.25">
      <c r="B189" s="30">
        <v>10318</v>
      </c>
      <c r="C189" s="30" t="s">
        <v>2164</v>
      </c>
      <c r="D189" s="42">
        <v>7.7</v>
      </c>
      <c r="E189" s="30">
        <v>20</v>
      </c>
      <c r="F189" s="43">
        <v>0</v>
      </c>
      <c r="G189" s="42">
        <f t="shared" si="6"/>
        <v>154</v>
      </c>
      <c r="H189" s="42">
        <f t="shared" si="7"/>
        <v>29.26</v>
      </c>
      <c r="I189" s="42">
        <f t="shared" si="8"/>
        <v>183.26</v>
      </c>
      <c r="J189" s="44">
        <v>34764</v>
      </c>
      <c r="K189" s="30" t="s">
        <v>2140</v>
      </c>
    </row>
    <row r="190" spans="2:11" x14ac:dyDescent="0.25">
      <c r="B190" s="30">
        <v>10318</v>
      </c>
      <c r="C190" s="30" t="s">
        <v>2200</v>
      </c>
      <c r="D190" s="42">
        <v>14.4</v>
      </c>
      <c r="E190" s="30">
        <v>6</v>
      </c>
      <c r="F190" s="43">
        <v>0</v>
      </c>
      <c r="G190" s="42">
        <f t="shared" si="6"/>
        <v>86.4</v>
      </c>
      <c r="H190" s="42">
        <f t="shared" si="7"/>
        <v>16.416</v>
      </c>
      <c r="I190" s="42">
        <f t="shared" si="8"/>
        <v>102.816</v>
      </c>
      <c r="J190" s="44">
        <v>34764</v>
      </c>
      <c r="K190" s="30" t="s">
        <v>2140</v>
      </c>
    </row>
    <row r="191" spans="2:11" x14ac:dyDescent="0.25">
      <c r="B191" s="30">
        <v>10319</v>
      </c>
      <c r="C191" s="30" t="s">
        <v>2206</v>
      </c>
      <c r="D191" s="42">
        <v>36.4</v>
      </c>
      <c r="E191" s="30">
        <v>14</v>
      </c>
      <c r="F191" s="43">
        <v>0</v>
      </c>
      <c r="G191" s="42">
        <f t="shared" si="6"/>
        <v>509.59999999999997</v>
      </c>
      <c r="H191" s="42">
        <f t="shared" si="7"/>
        <v>96.823999999999998</v>
      </c>
      <c r="I191" s="42">
        <f t="shared" si="8"/>
        <v>606.42399999999998</v>
      </c>
      <c r="J191" s="44">
        <v>34765</v>
      </c>
      <c r="K191" s="30" t="s">
        <v>2220</v>
      </c>
    </row>
    <row r="192" spans="2:11" x14ac:dyDescent="0.25">
      <c r="B192" s="30">
        <v>10319</v>
      </c>
      <c r="C192" s="30" t="s">
        <v>2200</v>
      </c>
      <c r="D192" s="42">
        <v>14.4</v>
      </c>
      <c r="E192" s="30">
        <v>30</v>
      </c>
      <c r="F192" s="43">
        <v>0</v>
      </c>
      <c r="G192" s="42">
        <f t="shared" si="6"/>
        <v>432</v>
      </c>
      <c r="H192" s="42">
        <f t="shared" si="7"/>
        <v>82.08</v>
      </c>
      <c r="I192" s="42">
        <f t="shared" si="8"/>
        <v>514.08000000000004</v>
      </c>
      <c r="J192" s="44">
        <v>34766</v>
      </c>
      <c r="K192" s="30" t="s">
        <v>2220</v>
      </c>
    </row>
    <row r="193" spans="2:11" x14ac:dyDescent="0.25">
      <c r="B193" s="30">
        <v>10319</v>
      </c>
      <c r="C193" s="30" t="s">
        <v>2196</v>
      </c>
      <c r="D193" s="42">
        <v>31.2</v>
      </c>
      <c r="E193" s="30">
        <v>8</v>
      </c>
      <c r="F193" s="43">
        <v>0</v>
      </c>
      <c r="G193" s="42">
        <f t="shared" si="6"/>
        <v>249.6</v>
      </c>
      <c r="H193" s="42">
        <f t="shared" si="7"/>
        <v>47.423999999999999</v>
      </c>
      <c r="I193" s="42">
        <f t="shared" si="8"/>
        <v>297.024</v>
      </c>
      <c r="J193" s="44">
        <v>34766</v>
      </c>
      <c r="K193" s="30" t="s">
        <v>2220</v>
      </c>
    </row>
    <row r="194" spans="2:11" x14ac:dyDescent="0.25">
      <c r="B194" s="30">
        <v>10320</v>
      </c>
      <c r="C194" s="30" t="s">
        <v>2204</v>
      </c>
      <c r="D194" s="42">
        <v>17.2</v>
      </c>
      <c r="E194" s="30">
        <v>30</v>
      </c>
      <c r="F194" s="43">
        <v>0</v>
      </c>
      <c r="G194" s="42">
        <f t="shared" si="6"/>
        <v>516</v>
      </c>
      <c r="H194" s="42">
        <f t="shared" si="7"/>
        <v>98.04</v>
      </c>
      <c r="I194" s="42">
        <f t="shared" si="8"/>
        <v>614.04</v>
      </c>
      <c r="J194" s="44">
        <v>34767</v>
      </c>
      <c r="K194" s="30" t="s">
        <v>2156</v>
      </c>
    </row>
    <row r="195" spans="2:11" x14ac:dyDescent="0.25">
      <c r="B195" s="30">
        <v>10321</v>
      </c>
      <c r="C195" s="30" t="s">
        <v>2192</v>
      </c>
      <c r="D195" s="42">
        <v>14.4</v>
      </c>
      <c r="E195" s="30">
        <v>10</v>
      </c>
      <c r="F195" s="43">
        <v>0</v>
      </c>
      <c r="G195" s="42">
        <f t="shared" si="6"/>
        <v>144</v>
      </c>
      <c r="H195" s="42">
        <f t="shared" si="7"/>
        <v>27.36</v>
      </c>
      <c r="I195" s="42">
        <f t="shared" si="8"/>
        <v>171.36</v>
      </c>
      <c r="J195" s="44">
        <v>34768</v>
      </c>
      <c r="K195" s="30" t="s">
        <v>2165</v>
      </c>
    </row>
    <row r="196" spans="2:11" x14ac:dyDescent="0.25">
      <c r="B196" s="30">
        <v>10322</v>
      </c>
      <c r="C196" s="30" t="s">
        <v>2228</v>
      </c>
      <c r="D196" s="42">
        <v>5.6</v>
      </c>
      <c r="E196" s="30">
        <v>20</v>
      </c>
      <c r="F196" s="43">
        <v>0</v>
      </c>
      <c r="G196" s="42">
        <f t="shared" ref="G196:G259" si="9">D196*E196*(1-F196)</f>
        <v>112</v>
      </c>
      <c r="H196" s="42">
        <f t="shared" ref="H196:H259" si="10">G196*19%</f>
        <v>21.28</v>
      </c>
      <c r="I196" s="42">
        <f t="shared" ref="I196:I259" si="11">G196+H196</f>
        <v>133.28</v>
      </c>
      <c r="J196" s="44">
        <v>34771</v>
      </c>
      <c r="K196" s="30" t="s">
        <v>2220</v>
      </c>
    </row>
    <row r="197" spans="2:11" x14ac:dyDescent="0.25">
      <c r="B197" s="30">
        <v>10323</v>
      </c>
      <c r="C197" s="30" t="s">
        <v>2212</v>
      </c>
      <c r="D197" s="42">
        <v>12.4</v>
      </c>
      <c r="E197" s="30">
        <v>5</v>
      </c>
      <c r="F197" s="43">
        <v>0</v>
      </c>
      <c r="G197" s="42">
        <f t="shared" si="9"/>
        <v>62</v>
      </c>
      <c r="H197" s="42">
        <f t="shared" si="10"/>
        <v>11.78</v>
      </c>
      <c r="I197" s="42">
        <f t="shared" si="11"/>
        <v>73.78</v>
      </c>
      <c r="J197" s="44">
        <v>34773</v>
      </c>
      <c r="K197" s="30" t="s">
        <v>2162</v>
      </c>
    </row>
    <row r="198" spans="2:11" x14ac:dyDescent="0.25">
      <c r="B198" s="30">
        <v>10323</v>
      </c>
      <c r="C198" s="30" t="s">
        <v>2172</v>
      </c>
      <c r="D198" s="42">
        <v>14.4</v>
      </c>
      <c r="E198" s="30">
        <v>4</v>
      </c>
      <c r="F198" s="43">
        <v>0</v>
      </c>
      <c r="G198" s="42">
        <f t="shared" si="9"/>
        <v>57.6</v>
      </c>
      <c r="H198" s="42">
        <f t="shared" si="10"/>
        <v>10.944000000000001</v>
      </c>
      <c r="I198" s="42">
        <f t="shared" si="11"/>
        <v>68.543999999999997</v>
      </c>
      <c r="J198" s="44">
        <v>34772</v>
      </c>
      <c r="K198" s="30" t="s">
        <v>2162</v>
      </c>
    </row>
    <row r="199" spans="2:11" x14ac:dyDescent="0.25">
      <c r="B199" s="30">
        <v>10323</v>
      </c>
      <c r="C199" s="30" t="s">
        <v>2229</v>
      </c>
      <c r="D199" s="42">
        <v>11.2</v>
      </c>
      <c r="E199" s="30">
        <v>4</v>
      </c>
      <c r="F199" s="43">
        <v>0</v>
      </c>
      <c r="G199" s="42">
        <f t="shared" si="9"/>
        <v>44.8</v>
      </c>
      <c r="H199" s="42">
        <f t="shared" si="10"/>
        <v>8.5119999999999987</v>
      </c>
      <c r="I199" s="42">
        <f t="shared" si="11"/>
        <v>53.311999999999998</v>
      </c>
      <c r="J199" s="44">
        <v>34771</v>
      </c>
      <c r="K199" s="30" t="s">
        <v>2162</v>
      </c>
    </row>
    <row r="200" spans="2:11" x14ac:dyDescent="0.25">
      <c r="B200" s="30">
        <v>10324</v>
      </c>
      <c r="C200" s="30" t="s">
        <v>2208</v>
      </c>
      <c r="D200" s="42">
        <v>35.1</v>
      </c>
      <c r="E200" s="30">
        <v>80</v>
      </c>
      <c r="F200" s="43">
        <v>0.15000000596046448</v>
      </c>
      <c r="G200" s="42">
        <f t="shared" si="9"/>
        <v>2386.7999832630157</v>
      </c>
      <c r="H200" s="42">
        <f t="shared" si="10"/>
        <v>453.491996819973</v>
      </c>
      <c r="I200" s="42">
        <f t="shared" si="11"/>
        <v>2840.2919800829886</v>
      </c>
      <c r="J200" s="44">
        <v>34778</v>
      </c>
      <c r="K200" s="30" t="s">
        <v>2178</v>
      </c>
    </row>
    <row r="201" spans="2:11" x14ac:dyDescent="0.25">
      <c r="B201" s="30">
        <v>10324</v>
      </c>
      <c r="C201" s="30" t="s">
        <v>2177</v>
      </c>
      <c r="D201" s="42">
        <v>44</v>
      </c>
      <c r="E201" s="30">
        <v>40</v>
      </c>
      <c r="F201" s="43">
        <v>0.15000000596046448</v>
      </c>
      <c r="G201" s="42">
        <f t="shared" si="9"/>
        <v>1495.9999895095825</v>
      </c>
      <c r="H201" s="42">
        <f t="shared" si="10"/>
        <v>284.23999800682066</v>
      </c>
      <c r="I201" s="42">
        <f t="shared" si="11"/>
        <v>1780.2399875164033</v>
      </c>
      <c r="J201" s="44">
        <v>34773</v>
      </c>
      <c r="K201" s="30" t="s">
        <v>2178</v>
      </c>
    </row>
    <row r="202" spans="2:11" x14ac:dyDescent="0.25">
      <c r="B202" s="30">
        <v>10324</v>
      </c>
      <c r="C202" s="30" t="s">
        <v>2192</v>
      </c>
      <c r="D202" s="42">
        <v>14.4</v>
      </c>
      <c r="E202" s="30">
        <v>70</v>
      </c>
      <c r="F202" s="43">
        <v>0.15000000596046448</v>
      </c>
      <c r="G202" s="42">
        <f t="shared" si="9"/>
        <v>856.79999399185181</v>
      </c>
      <c r="H202" s="42">
        <f t="shared" si="10"/>
        <v>162.79199885845185</v>
      </c>
      <c r="I202" s="42">
        <f t="shared" si="11"/>
        <v>1019.5919928503037</v>
      </c>
      <c r="J202" s="44">
        <v>34774</v>
      </c>
      <c r="K202" s="30" t="s">
        <v>2178</v>
      </c>
    </row>
    <row r="203" spans="2:11" x14ac:dyDescent="0.25">
      <c r="B203" s="30">
        <v>10324</v>
      </c>
      <c r="C203" s="30" t="s">
        <v>2216</v>
      </c>
      <c r="D203" s="42">
        <v>9.6</v>
      </c>
      <c r="E203" s="30">
        <v>30</v>
      </c>
      <c r="F203" s="43">
        <v>0</v>
      </c>
      <c r="G203" s="42">
        <f t="shared" si="9"/>
        <v>288</v>
      </c>
      <c r="H203" s="42">
        <f t="shared" si="10"/>
        <v>54.72</v>
      </c>
      <c r="I203" s="42">
        <f t="shared" si="11"/>
        <v>342.72</v>
      </c>
      <c r="J203" s="44">
        <v>34775</v>
      </c>
      <c r="K203" s="30" t="s">
        <v>2178</v>
      </c>
    </row>
    <row r="204" spans="2:11" x14ac:dyDescent="0.25">
      <c r="B204" s="30">
        <v>10324</v>
      </c>
      <c r="C204" s="30" t="s">
        <v>2179</v>
      </c>
      <c r="D204" s="42">
        <v>13.9</v>
      </c>
      <c r="E204" s="30">
        <v>21</v>
      </c>
      <c r="F204" s="43">
        <v>0.15000000596046448</v>
      </c>
      <c r="G204" s="42">
        <f t="shared" si="9"/>
        <v>248.11499826014045</v>
      </c>
      <c r="H204" s="42">
        <f t="shared" si="10"/>
        <v>47.141849669426684</v>
      </c>
      <c r="I204" s="42">
        <f t="shared" si="11"/>
        <v>295.25684792956713</v>
      </c>
      <c r="J204" s="44">
        <v>34775</v>
      </c>
      <c r="K204" s="30" t="s">
        <v>2178</v>
      </c>
    </row>
    <row r="205" spans="2:11" x14ac:dyDescent="0.25">
      <c r="B205" s="30">
        <v>10325</v>
      </c>
      <c r="C205" s="30" t="s">
        <v>2155</v>
      </c>
      <c r="D205" s="42">
        <v>27.8</v>
      </c>
      <c r="E205" s="30">
        <v>40</v>
      </c>
      <c r="F205" s="43">
        <v>0</v>
      </c>
      <c r="G205" s="42">
        <f t="shared" si="9"/>
        <v>1112</v>
      </c>
      <c r="H205" s="42">
        <f t="shared" si="10"/>
        <v>211.28</v>
      </c>
      <c r="I205" s="42">
        <f t="shared" si="11"/>
        <v>1323.28</v>
      </c>
      <c r="J205" s="44">
        <v>34780</v>
      </c>
      <c r="K205" s="30" t="s">
        <v>2186</v>
      </c>
    </row>
    <row r="206" spans="2:11" x14ac:dyDescent="0.25">
      <c r="B206" s="30">
        <v>10325</v>
      </c>
      <c r="C206" s="30" t="s">
        <v>2161</v>
      </c>
      <c r="D206" s="42">
        <v>18.600000000000001</v>
      </c>
      <c r="E206" s="30">
        <v>9</v>
      </c>
      <c r="F206" s="43">
        <v>0</v>
      </c>
      <c r="G206" s="42">
        <f t="shared" si="9"/>
        <v>167.4</v>
      </c>
      <c r="H206" s="42">
        <f t="shared" si="10"/>
        <v>31.806000000000001</v>
      </c>
      <c r="I206" s="42">
        <f t="shared" si="11"/>
        <v>199.20600000000002</v>
      </c>
      <c r="J206" s="44">
        <v>34781</v>
      </c>
      <c r="K206" s="30" t="s">
        <v>2186</v>
      </c>
    </row>
    <row r="207" spans="2:11" x14ac:dyDescent="0.25">
      <c r="B207" s="30">
        <v>10325</v>
      </c>
      <c r="C207" s="30" t="s">
        <v>2225</v>
      </c>
      <c r="D207" s="42">
        <v>20</v>
      </c>
      <c r="E207" s="30">
        <v>6</v>
      </c>
      <c r="F207" s="43">
        <v>0</v>
      </c>
      <c r="G207" s="42">
        <f t="shared" si="9"/>
        <v>120</v>
      </c>
      <c r="H207" s="42">
        <f t="shared" si="10"/>
        <v>22.8</v>
      </c>
      <c r="I207" s="42">
        <f t="shared" si="11"/>
        <v>142.80000000000001</v>
      </c>
      <c r="J207" s="44">
        <v>34780</v>
      </c>
      <c r="K207" s="30" t="s">
        <v>2186</v>
      </c>
    </row>
    <row r="208" spans="2:11" x14ac:dyDescent="0.25">
      <c r="B208" s="30">
        <v>10325</v>
      </c>
      <c r="C208" s="30" t="s">
        <v>2205</v>
      </c>
      <c r="D208" s="42">
        <v>4.8</v>
      </c>
      <c r="E208" s="30">
        <v>12</v>
      </c>
      <c r="F208" s="43">
        <v>0</v>
      </c>
      <c r="G208" s="42">
        <f t="shared" si="9"/>
        <v>57.599999999999994</v>
      </c>
      <c r="H208" s="42">
        <f t="shared" si="10"/>
        <v>10.943999999999999</v>
      </c>
      <c r="I208" s="42">
        <f t="shared" si="11"/>
        <v>68.543999999999997</v>
      </c>
      <c r="J208" s="44">
        <v>34782</v>
      </c>
      <c r="K208" s="30" t="s">
        <v>2186</v>
      </c>
    </row>
    <row r="209" spans="2:11" x14ac:dyDescent="0.25">
      <c r="B209" s="30">
        <v>10325</v>
      </c>
      <c r="C209" s="30" t="s">
        <v>2173</v>
      </c>
      <c r="D209" s="42">
        <v>10</v>
      </c>
      <c r="E209" s="30">
        <v>4</v>
      </c>
      <c r="F209" s="43">
        <v>0</v>
      </c>
      <c r="G209" s="42">
        <f t="shared" si="9"/>
        <v>40</v>
      </c>
      <c r="H209" s="42">
        <f t="shared" si="10"/>
        <v>7.6</v>
      </c>
      <c r="I209" s="42">
        <f t="shared" si="11"/>
        <v>47.6</v>
      </c>
      <c r="J209" s="44">
        <v>34779</v>
      </c>
      <c r="K209" s="30" t="s">
        <v>2186</v>
      </c>
    </row>
    <row r="210" spans="2:11" x14ac:dyDescent="0.25">
      <c r="B210" s="30">
        <v>10326</v>
      </c>
      <c r="C210" s="30" t="s">
        <v>2226</v>
      </c>
      <c r="D210" s="42">
        <v>17.600000000000001</v>
      </c>
      <c r="E210" s="30">
        <v>24</v>
      </c>
      <c r="F210" s="43">
        <v>0</v>
      </c>
      <c r="G210" s="42">
        <f t="shared" si="9"/>
        <v>422.40000000000003</v>
      </c>
      <c r="H210" s="42">
        <f t="shared" si="10"/>
        <v>80.256000000000014</v>
      </c>
      <c r="I210" s="42">
        <f t="shared" si="11"/>
        <v>502.65600000000006</v>
      </c>
      <c r="J210" s="44">
        <v>34786</v>
      </c>
      <c r="K210" s="30" t="s">
        <v>2162</v>
      </c>
    </row>
    <row r="211" spans="2:11" x14ac:dyDescent="0.25">
      <c r="B211" s="30">
        <v>10326</v>
      </c>
      <c r="C211" s="30" t="s">
        <v>2210</v>
      </c>
      <c r="D211" s="42">
        <v>6.2</v>
      </c>
      <c r="E211" s="30">
        <v>50</v>
      </c>
      <c r="F211" s="43">
        <v>0</v>
      </c>
      <c r="G211" s="42">
        <f t="shared" si="9"/>
        <v>310</v>
      </c>
      <c r="H211" s="42">
        <f t="shared" si="10"/>
        <v>58.9</v>
      </c>
      <c r="I211" s="42">
        <f t="shared" si="11"/>
        <v>368.9</v>
      </c>
      <c r="J211" s="44">
        <v>34785</v>
      </c>
      <c r="K211" s="30" t="s">
        <v>2162</v>
      </c>
    </row>
    <row r="212" spans="2:11" x14ac:dyDescent="0.25">
      <c r="B212" s="30">
        <v>10326</v>
      </c>
      <c r="C212" s="30" t="s">
        <v>2166</v>
      </c>
      <c r="D212" s="42">
        <v>15.6</v>
      </c>
      <c r="E212" s="30">
        <v>16</v>
      </c>
      <c r="F212" s="43">
        <v>0</v>
      </c>
      <c r="G212" s="42">
        <f t="shared" si="9"/>
        <v>249.6</v>
      </c>
      <c r="H212" s="42">
        <f t="shared" si="10"/>
        <v>47.423999999999999</v>
      </c>
      <c r="I212" s="42">
        <f t="shared" si="11"/>
        <v>297.024</v>
      </c>
      <c r="J212" s="44">
        <v>34782</v>
      </c>
      <c r="K212" s="30" t="s">
        <v>2162</v>
      </c>
    </row>
    <row r="213" spans="2:11" x14ac:dyDescent="0.25">
      <c r="B213" s="30">
        <v>10327</v>
      </c>
      <c r="C213" s="30" t="s">
        <v>2157</v>
      </c>
      <c r="D213" s="42">
        <v>16.8</v>
      </c>
      <c r="E213" s="30">
        <v>50</v>
      </c>
      <c r="F213" s="43">
        <v>0.20000000298023224</v>
      </c>
      <c r="G213" s="42">
        <f t="shared" si="9"/>
        <v>671.99999749660492</v>
      </c>
      <c r="H213" s="42">
        <f t="shared" si="10"/>
        <v>127.67999952435494</v>
      </c>
      <c r="I213" s="42">
        <f t="shared" si="11"/>
        <v>799.67999702095983</v>
      </c>
      <c r="J213" s="44">
        <v>34789</v>
      </c>
      <c r="K213" s="30" t="s">
        <v>2197</v>
      </c>
    </row>
    <row r="214" spans="2:11" x14ac:dyDescent="0.25">
      <c r="B214" s="30">
        <v>10327</v>
      </c>
      <c r="C214" s="30" t="s">
        <v>2195</v>
      </c>
      <c r="D214" s="42">
        <v>20.7</v>
      </c>
      <c r="E214" s="30">
        <v>35</v>
      </c>
      <c r="F214" s="43">
        <v>0.20000000298023224</v>
      </c>
      <c r="G214" s="42">
        <f t="shared" si="9"/>
        <v>579.59999784082174</v>
      </c>
      <c r="H214" s="42">
        <f t="shared" si="10"/>
        <v>110.12399958975614</v>
      </c>
      <c r="I214" s="42">
        <f t="shared" si="11"/>
        <v>689.72399743057792</v>
      </c>
      <c r="J214" s="44">
        <v>34786</v>
      </c>
      <c r="K214" s="30" t="s">
        <v>2197</v>
      </c>
    </row>
    <row r="215" spans="2:11" x14ac:dyDescent="0.25">
      <c r="B215" s="30">
        <v>10327</v>
      </c>
      <c r="C215" s="30" t="s">
        <v>2181</v>
      </c>
      <c r="D215" s="42">
        <v>15.2</v>
      </c>
      <c r="E215" s="30">
        <v>25</v>
      </c>
      <c r="F215" s="43">
        <v>0.20000000298023224</v>
      </c>
      <c r="G215" s="42">
        <f t="shared" si="9"/>
        <v>303.99999886751175</v>
      </c>
      <c r="H215" s="42">
        <f t="shared" si="10"/>
        <v>57.75999978482723</v>
      </c>
      <c r="I215" s="42">
        <f t="shared" si="11"/>
        <v>361.75999865233899</v>
      </c>
      <c r="J215" s="44">
        <v>34788</v>
      </c>
      <c r="K215" s="30" t="s">
        <v>2197</v>
      </c>
    </row>
    <row r="216" spans="2:11" x14ac:dyDescent="0.25">
      <c r="B216" s="30">
        <v>10327</v>
      </c>
      <c r="C216" s="30" t="s">
        <v>2227</v>
      </c>
      <c r="D216" s="42">
        <v>10.6</v>
      </c>
      <c r="E216" s="30">
        <v>30</v>
      </c>
      <c r="F216" s="43">
        <v>0.20000000298023224</v>
      </c>
      <c r="G216" s="42">
        <f t="shared" si="9"/>
        <v>254.39999905228615</v>
      </c>
      <c r="H216" s="42">
        <f t="shared" si="10"/>
        <v>48.335999819934372</v>
      </c>
      <c r="I216" s="42">
        <f t="shared" si="11"/>
        <v>302.73599887222053</v>
      </c>
      <c r="J216" s="44">
        <v>34787</v>
      </c>
      <c r="K216" s="30" t="s">
        <v>2197</v>
      </c>
    </row>
    <row r="217" spans="2:11" x14ac:dyDescent="0.25">
      <c r="B217" s="30">
        <v>10328</v>
      </c>
      <c r="C217" s="30" t="s">
        <v>2163</v>
      </c>
      <c r="D217" s="42">
        <v>16.8</v>
      </c>
      <c r="E217" s="30">
        <v>40</v>
      </c>
      <c r="F217" s="43">
        <v>0</v>
      </c>
      <c r="G217" s="42">
        <f t="shared" si="9"/>
        <v>672</v>
      </c>
      <c r="H217" s="42">
        <f t="shared" si="10"/>
        <v>127.68</v>
      </c>
      <c r="I217" s="42">
        <f t="shared" si="11"/>
        <v>799.68000000000006</v>
      </c>
      <c r="J217" s="44">
        <v>34793</v>
      </c>
      <c r="K217" s="30" t="s">
        <v>2162</v>
      </c>
    </row>
    <row r="218" spans="2:11" x14ac:dyDescent="0.25">
      <c r="B218" s="30">
        <v>10328</v>
      </c>
      <c r="C218" s="30" t="s">
        <v>2177</v>
      </c>
      <c r="D218" s="42">
        <v>44</v>
      </c>
      <c r="E218" s="30">
        <v>9</v>
      </c>
      <c r="F218" s="43">
        <v>0</v>
      </c>
      <c r="G218" s="42">
        <f t="shared" si="9"/>
        <v>396</v>
      </c>
      <c r="H218" s="42">
        <f t="shared" si="10"/>
        <v>75.239999999999995</v>
      </c>
      <c r="I218" s="42">
        <f t="shared" si="11"/>
        <v>471.24</v>
      </c>
      <c r="J218" s="44">
        <v>34792</v>
      </c>
      <c r="K218" s="30" t="s">
        <v>2162</v>
      </c>
    </row>
    <row r="219" spans="2:11" x14ac:dyDescent="0.25">
      <c r="B219" s="30">
        <v>10328</v>
      </c>
      <c r="C219" s="30" t="s">
        <v>2218</v>
      </c>
      <c r="D219" s="42">
        <v>10</v>
      </c>
      <c r="E219" s="30">
        <v>10</v>
      </c>
      <c r="F219" s="43">
        <v>0</v>
      </c>
      <c r="G219" s="42">
        <f t="shared" si="9"/>
        <v>100</v>
      </c>
      <c r="H219" s="42">
        <f t="shared" si="10"/>
        <v>19</v>
      </c>
      <c r="I219" s="42">
        <f t="shared" si="11"/>
        <v>119</v>
      </c>
      <c r="J219" s="44">
        <v>34789</v>
      </c>
      <c r="K219" s="30" t="s">
        <v>2162</v>
      </c>
    </row>
    <row r="220" spans="2:11" x14ac:dyDescent="0.25">
      <c r="B220" s="30">
        <v>10329</v>
      </c>
      <c r="C220" s="30" t="s">
        <v>2230</v>
      </c>
      <c r="D220" s="42">
        <v>210.8</v>
      </c>
      <c r="E220" s="30">
        <v>20</v>
      </c>
      <c r="F220" s="43">
        <v>5.000000074505806E-2</v>
      </c>
      <c r="G220" s="42">
        <f t="shared" si="9"/>
        <v>4005.1999968588352</v>
      </c>
      <c r="H220" s="42">
        <f t="shared" si="10"/>
        <v>760.98799940317872</v>
      </c>
      <c r="I220" s="42">
        <f t="shared" si="11"/>
        <v>4766.1879962620142</v>
      </c>
      <c r="J220" s="44">
        <v>34795</v>
      </c>
      <c r="K220" s="30" t="s">
        <v>2162</v>
      </c>
    </row>
    <row r="221" spans="2:11" x14ac:dyDescent="0.25">
      <c r="B221" s="30">
        <v>10329</v>
      </c>
      <c r="C221" s="30" t="s">
        <v>2194</v>
      </c>
      <c r="D221" s="42">
        <v>30.4</v>
      </c>
      <c r="E221" s="30">
        <v>12</v>
      </c>
      <c r="F221" s="43">
        <v>5.000000074505806E-2</v>
      </c>
      <c r="G221" s="42">
        <f t="shared" si="9"/>
        <v>346.5599997282028</v>
      </c>
      <c r="H221" s="42">
        <f t="shared" si="10"/>
        <v>65.846399948358538</v>
      </c>
      <c r="I221" s="42">
        <f t="shared" si="11"/>
        <v>412.40639967656136</v>
      </c>
      <c r="J221" s="44">
        <v>34795</v>
      </c>
      <c r="K221" s="30" t="s">
        <v>2162</v>
      </c>
    </row>
    <row r="222" spans="2:11" x14ac:dyDescent="0.25">
      <c r="B222" s="30">
        <v>10329</v>
      </c>
      <c r="C222" s="30" t="s">
        <v>2195</v>
      </c>
      <c r="D222" s="42">
        <v>20.7</v>
      </c>
      <c r="E222" s="30">
        <v>8</v>
      </c>
      <c r="F222" s="43">
        <v>5.000000074505806E-2</v>
      </c>
      <c r="G222" s="42">
        <f t="shared" si="9"/>
        <v>157.31999987661837</v>
      </c>
      <c r="H222" s="42">
        <f t="shared" si="10"/>
        <v>29.890799976557489</v>
      </c>
      <c r="I222" s="42">
        <f t="shared" si="11"/>
        <v>187.21079985317584</v>
      </c>
      <c r="J222" s="44">
        <v>34794</v>
      </c>
      <c r="K222" s="30" t="s">
        <v>2162</v>
      </c>
    </row>
    <row r="223" spans="2:11" x14ac:dyDescent="0.25">
      <c r="B223" s="30">
        <v>10329</v>
      </c>
      <c r="C223" s="30" t="s">
        <v>2211</v>
      </c>
      <c r="D223" s="42">
        <v>7.3</v>
      </c>
      <c r="E223" s="30">
        <v>10</v>
      </c>
      <c r="F223" s="43">
        <v>5.000000074505806E-2</v>
      </c>
      <c r="G223" s="42">
        <f t="shared" si="9"/>
        <v>69.349999945610762</v>
      </c>
      <c r="H223" s="42">
        <f t="shared" si="10"/>
        <v>13.176499989666045</v>
      </c>
      <c r="I223" s="42">
        <f t="shared" si="11"/>
        <v>82.526499935276803</v>
      </c>
      <c r="J223" s="44">
        <v>34793</v>
      </c>
      <c r="K223" s="30" t="s">
        <v>2162</v>
      </c>
    </row>
    <row r="224" spans="2:11" x14ac:dyDescent="0.25">
      <c r="B224" s="30">
        <v>10330</v>
      </c>
      <c r="C224" s="30" t="s">
        <v>2231</v>
      </c>
      <c r="D224" s="42">
        <v>24.9</v>
      </c>
      <c r="E224" s="30">
        <v>50</v>
      </c>
      <c r="F224" s="43">
        <v>0.15000000596046448</v>
      </c>
      <c r="G224" s="42">
        <f t="shared" si="9"/>
        <v>1058.2499925792217</v>
      </c>
      <c r="H224" s="42">
        <f t="shared" si="10"/>
        <v>201.06749859005214</v>
      </c>
      <c r="I224" s="42">
        <f t="shared" si="11"/>
        <v>1259.3174911692738</v>
      </c>
      <c r="J224" s="44">
        <v>34796</v>
      </c>
      <c r="K224" s="30" t="s">
        <v>2165</v>
      </c>
    </row>
    <row r="225" spans="2:11" x14ac:dyDescent="0.25">
      <c r="B225" s="30">
        <v>10330</v>
      </c>
      <c r="C225" s="30" t="s">
        <v>2155</v>
      </c>
      <c r="D225" s="42">
        <v>27.8</v>
      </c>
      <c r="E225" s="30">
        <v>25</v>
      </c>
      <c r="F225" s="43">
        <v>0.15000000596046448</v>
      </c>
      <c r="G225" s="42">
        <f t="shared" si="9"/>
        <v>590.74999585747719</v>
      </c>
      <c r="H225" s="42">
        <f t="shared" si="10"/>
        <v>112.24249921292066</v>
      </c>
      <c r="I225" s="42">
        <f t="shared" si="11"/>
        <v>702.99249507039781</v>
      </c>
      <c r="J225" s="44">
        <v>34799</v>
      </c>
      <c r="K225" s="30" t="s">
        <v>2165</v>
      </c>
    </row>
    <row r="226" spans="2:11" x14ac:dyDescent="0.25">
      <c r="B226" s="30">
        <v>10331</v>
      </c>
      <c r="C226" s="30" t="s">
        <v>2217</v>
      </c>
      <c r="D226" s="42">
        <v>5.9</v>
      </c>
      <c r="E226" s="30">
        <v>15</v>
      </c>
      <c r="F226" s="43">
        <v>0</v>
      </c>
      <c r="G226" s="42">
        <f t="shared" si="9"/>
        <v>88.5</v>
      </c>
      <c r="H226" s="42">
        <f t="shared" si="10"/>
        <v>16.815000000000001</v>
      </c>
      <c r="I226" s="42">
        <f t="shared" si="11"/>
        <v>105.315</v>
      </c>
      <c r="J226" s="44">
        <v>34800</v>
      </c>
      <c r="K226" s="30" t="s">
        <v>2178</v>
      </c>
    </row>
    <row r="227" spans="2:11" x14ac:dyDescent="0.25">
      <c r="B227" s="30">
        <v>10332</v>
      </c>
      <c r="C227" s="30" t="s">
        <v>2222</v>
      </c>
      <c r="D227" s="42">
        <v>50</v>
      </c>
      <c r="E227" s="30">
        <v>40</v>
      </c>
      <c r="F227" s="43">
        <v>0.20000000298023224</v>
      </c>
      <c r="G227" s="42">
        <f t="shared" si="9"/>
        <v>1599.9999940395355</v>
      </c>
      <c r="H227" s="42">
        <f t="shared" si="10"/>
        <v>303.99999886751175</v>
      </c>
      <c r="I227" s="42">
        <f t="shared" si="11"/>
        <v>1903.9999929070473</v>
      </c>
      <c r="J227" s="44">
        <v>34802</v>
      </c>
      <c r="K227" s="30" t="s">
        <v>2165</v>
      </c>
    </row>
    <row r="228" spans="2:11" x14ac:dyDescent="0.25">
      <c r="B228" s="30">
        <v>10332</v>
      </c>
      <c r="C228" s="30" t="s">
        <v>2232</v>
      </c>
      <c r="D228" s="42">
        <v>7.6</v>
      </c>
      <c r="E228" s="30">
        <v>16</v>
      </c>
      <c r="F228" s="43">
        <v>0.20000000298023224</v>
      </c>
      <c r="G228" s="42">
        <f t="shared" si="9"/>
        <v>97.279999637603751</v>
      </c>
      <c r="H228" s="42">
        <f t="shared" si="10"/>
        <v>18.483199931144714</v>
      </c>
      <c r="I228" s="42">
        <f t="shared" si="11"/>
        <v>115.76319956874846</v>
      </c>
      <c r="J228" s="44">
        <v>34800</v>
      </c>
      <c r="K228" s="30" t="s">
        <v>2165</v>
      </c>
    </row>
    <row r="229" spans="2:11" x14ac:dyDescent="0.25">
      <c r="B229" s="30">
        <v>10332</v>
      </c>
      <c r="C229" s="30" t="s">
        <v>2158</v>
      </c>
      <c r="D229" s="42">
        <v>11.2</v>
      </c>
      <c r="E229" s="30">
        <v>10</v>
      </c>
      <c r="F229" s="43">
        <v>0.20000000298023224</v>
      </c>
      <c r="G229" s="42">
        <f t="shared" si="9"/>
        <v>89.599999666213989</v>
      </c>
      <c r="H229" s="42">
        <f t="shared" si="10"/>
        <v>17.023999936580658</v>
      </c>
      <c r="I229" s="42">
        <f t="shared" si="11"/>
        <v>106.62399960279464</v>
      </c>
      <c r="J229" s="44">
        <v>34801</v>
      </c>
      <c r="K229" s="30" t="s">
        <v>2165</v>
      </c>
    </row>
    <row r="230" spans="2:11" x14ac:dyDescent="0.25">
      <c r="B230" s="30">
        <v>10333</v>
      </c>
      <c r="C230" s="30" t="s">
        <v>2204</v>
      </c>
      <c r="D230" s="42">
        <v>17.2</v>
      </c>
      <c r="E230" s="30">
        <v>40</v>
      </c>
      <c r="F230" s="43">
        <v>0.10000000149011612</v>
      </c>
      <c r="G230" s="42">
        <f t="shared" si="9"/>
        <v>619.19999897480011</v>
      </c>
      <c r="H230" s="42">
        <f t="shared" si="10"/>
        <v>117.64799980521202</v>
      </c>
      <c r="I230" s="42">
        <f t="shared" si="11"/>
        <v>736.84799878001218</v>
      </c>
      <c r="J230" s="44">
        <v>34806</v>
      </c>
      <c r="K230" s="30" t="s">
        <v>2156</v>
      </c>
    </row>
    <row r="231" spans="2:11" x14ac:dyDescent="0.25">
      <c r="B231" s="30">
        <v>10333</v>
      </c>
      <c r="C231" s="30" t="s">
        <v>2161</v>
      </c>
      <c r="D231" s="42">
        <v>18.600000000000001</v>
      </c>
      <c r="E231" s="30">
        <v>10</v>
      </c>
      <c r="F231" s="43">
        <v>0</v>
      </c>
      <c r="G231" s="42">
        <f t="shared" si="9"/>
        <v>186</v>
      </c>
      <c r="H231" s="42">
        <f t="shared" si="10"/>
        <v>35.340000000000003</v>
      </c>
      <c r="I231" s="42">
        <f t="shared" si="11"/>
        <v>221.34</v>
      </c>
      <c r="J231" s="44">
        <v>34803</v>
      </c>
      <c r="K231" s="30" t="s">
        <v>2156</v>
      </c>
    </row>
    <row r="232" spans="2:11" x14ac:dyDescent="0.25">
      <c r="B232" s="30">
        <v>10333</v>
      </c>
      <c r="C232" s="30" t="s">
        <v>2188</v>
      </c>
      <c r="D232" s="42">
        <v>8</v>
      </c>
      <c r="E232" s="30">
        <v>10</v>
      </c>
      <c r="F232" s="43">
        <v>0.10000000149011612</v>
      </c>
      <c r="G232" s="42">
        <f t="shared" si="9"/>
        <v>71.99999988079071</v>
      </c>
      <c r="H232" s="42">
        <f t="shared" si="10"/>
        <v>13.679999977350235</v>
      </c>
      <c r="I232" s="42">
        <f t="shared" si="11"/>
        <v>85.679999858140945</v>
      </c>
      <c r="J232" s="44">
        <v>34802</v>
      </c>
      <c r="K232" s="30" t="s">
        <v>2156</v>
      </c>
    </row>
    <row r="233" spans="2:11" x14ac:dyDescent="0.25">
      <c r="B233" s="30">
        <v>10334</v>
      </c>
      <c r="C233" s="30" t="s">
        <v>2218</v>
      </c>
      <c r="D233" s="42">
        <v>10</v>
      </c>
      <c r="E233" s="30">
        <v>10</v>
      </c>
      <c r="F233" s="43">
        <v>0</v>
      </c>
      <c r="G233" s="42">
        <f t="shared" si="9"/>
        <v>100</v>
      </c>
      <c r="H233" s="42">
        <f t="shared" si="10"/>
        <v>19</v>
      </c>
      <c r="I233" s="42">
        <f t="shared" si="11"/>
        <v>119</v>
      </c>
      <c r="J233" s="44">
        <v>34806</v>
      </c>
      <c r="K233" s="30" t="s">
        <v>2140</v>
      </c>
    </row>
    <row r="234" spans="2:11" x14ac:dyDescent="0.25">
      <c r="B234" s="30">
        <v>10334</v>
      </c>
      <c r="C234" s="30" t="s">
        <v>2228</v>
      </c>
      <c r="D234" s="42">
        <v>5.6</v>
      </c>
      <c r="E234" s="30">
        <v>8</v>
      </c>
      <c r="F234" s="43">
        <v>0</v>
      </c>
      <c r="G234" s="42">
        <f t="shared" si="9"/>
        <v>44.8</v>
      </c>
      <c r="H234" s="42">
        <f t="shared" si="10"/>
        <v>8.5119999999999987</v>
      </c>
      <c r="I234" s="42">
        <f t="shared" si="11"/>
        <v>53.311999999999998</v>
      </c>
      <c r="J234" s="44">
        <v>34807</v>
      </c>
      <c r="K234" s="30" t="s">
        <v>2140</v>
      </c>
    </row>
    <row r="235" spans="2:11" x14ac:dyDescent="0.25">
      <c r="B235" s="30">
        <v>10335</v>
      </c>
      <c r="C235" s="30" t="s">
        <v>2159</v>
      </c>
      <c r="D235" s="42">
        <v>42.4</v>
      </c>
      <c r="E235" s="30">
        <v>48</v>
      </c>
      <c r="F235" s="43">
        <v>0.20000000298023224</v>
      </c>
      <c r="G235" s="42">
        <f t="shared" si="9"/>
        <v>1628.1599939346313</v>
      </c>
      <c r="H235" s="42">
        <f t="shared" si="10"/>
        <v>309.35039884757992</v>
      </c>
      <c r="I235" s="42">
        <f t="shared" si="11"/>
        <v>1937.5103927822113</v>
      </c>
      <c r="J235" s="44">
        <v>34809</v>
      </c>
      <c r="K235" s="30" t="s">
        <v>2220</v>
      </c>
    </row>
    <row r="236" spans="2:11" x14ac:dyDescent="0.25">
      <c r="B236" s="30">
        <v>10335</v>
      </c>
      <c r="C236" s="30" t="s">
        <v>2173</v>
      </c>
      <c r="D236" s="42">
        <v>10</v>
      </c>
      <c r="E236" s="30">
        <v>25</v>
      </c>
      <c r="F236" s="43">
        <v>0.20000000298023224</v>
      </c>
      <c r="G236" s="42">
        <f t="shared" si="9"/>
        <v>199.99999925494194</v>
      </c>
      <c r="H236" s="42">
        <f t="shared" si="10"/>
        <v>37.999999858438969</v>
      </c>
      <c r="I236" s="42">
        <f t="shared" si="11"/>
        <v>237.99999911338091</v>
      </c>
      <c r="J236" s="44">
        <v>34810</v>
      </c>
      <c r="K236" s="30" t="s">
        <v>2220</v>
      </c>
    </row>
    <row r="237" spans="2:11" x14ac:dyDescent="0.25">
      <c r="B237" s="30">
        <v>10335</v>
      </c>
      <c r="C237" s="30" t="s">
        <v>2187</v>
      </c>
      <c r="D237" s="42">
        <v>25.6</v>
      </c>
      <c r="E237" s="30">
        <v>6</v>
      </c>
      <c r="F237" s="43">
        <v>0.20000000298023224</v>
      </c>
      <c r="G237" s="42">
        <f t="shared" si="9"/>
        <v>122.87999954223635</v>
      </c>
      <c r="H237" s="42">
        <f t="shared" si="10"/>
        <v>23.347199913024905</v>
      </c>
      <c r="I237" s="42">
        <f t="shared" si="11"/>
        <v>146.22719945526126</v>
      </c>
      <c r="J237" s="44">
        <v>34808</v>
      </c>
      <c r="K237" s="30" t="s">
        <v>2220</v>
      </c>
    </row>
    <row r="238" spans="2:11" x14ac:dyDescent="0.25">
      <c r="B238" s="30">
        <v>10335</v>
      </c>
      <c r="C238" s="30" t="s">
        <v>2181</v>
      </c>
      <c r="D238" s="42">
        <v>15.2</v>
      </c>
      <c r="E238" s="30">
        <v>7</v>
      </c>
      <c r="F238" s="43">
        <v>0.20000000298023224</v>
      </c>
      <c r="G238" s="42">
        <f t="shared" si="9"/>
        <v>85.119999682903284</v>
      </c>
      <c r="H238" s="42">
        <f t="shared" si="10"/>
        <v>16.172799939751624</v>
      </c>
      <c r="I238" s="42">
        <f t="shared" si="11"/>
        <v>101.29279962265491</v>
      </c>
      <c r="J238" s="44">
        <v>34809</v>
      </c>
      <c r="K238" s="30" t="s">
        <v>2220</v>
      </c>
    </row>
    <row r="239" spans="2:11" x14ac:dyDescent="0.25">
      <c r="B239" s="30">
        <v>10336</v>
      </c>
      <c r="C239" s="30" t="s">
        <v>2226</v>
      </c>
      <c r="D239" s="42">
        <v>17.600000000000001</v>
      </c>
      <c r="E239" s="30">
        <v>18</v>
      </c>
      <c r="F239" s="43">
        <v>0.10000000149011612</v>
      </c>
      <c r="G239" s="42">
        <f t="shared" si="9"/>
        <v>285.11999952793121</v>
      </c>
      <c r="H239" s="42">
        <f t="shared" si="10"/>
        <v>54.172799910306928</v>
      </c>
      <c r="I239" s="42">
        <f t="shared" si="11"/>
        <v>339.29279943823815</v>
      </c>
      <c r="J239" s="44">
        <v>34813</v>
      </c>
      <c r="K239" s="30" t="s">
        <v>2220</v>
      </c>
    </row>
    <row r="240" spans="2:11" x14ac:dyDescent="0.25">
      <c r="B240" s="30">
        <v>10337</v>
      </c>
      <c r="C240" s="30" t="s">
        <v>2155</v>
      </c>
      <c r="D240" s="42">
        <v>27.8</v>
      </c>
      <c r="E240" s="30">
        <v>25</v>
      </c>
      <c r="F240" s="43">
        <v>0</v>
      </c>
      <c r="G240" s="42">
        <f t="shared" si="9"/>
        <v>695</v>
      </c>
      <c r="H240" s="42">
        <f t="shared" si="10"/>
        <v>132.05000000000001</v>
      </c>
      <c r="I240" s="42">
        <f t="shared" si="11"/>
        <v>827.05</v>
      </c>
      <c r="J240" s="44">
        <v>34815</v>
      </c>
      <c r="K240" s="30" t="s">
        <v>2162</v>
      </c>
    </row>
    <row r="241" spans="2:11" x14ac:dyDescent="0.25">
      <c r="B241" s="30">
        <v>10337</v>
      </c>
      <c r="C241" s="30" t="s">
        <v>2231</v>
      </c>
      <c r="D241" s="42">
        <v>24.9</v>
      </c>
      <c r="E241" s="30">
        <v>24</v>
      </c>
      <c r="F241" s="43">
        <v>0</v>
      </c>
      <c r="G241" s="42">
        <f t="shared" si="9"/>
        <v>597.59999999999991</v>
      </c>
      <c r="H241" s="42">
        <f t="shared" si="10"/>
        <v>113.54399999999998</v>
      </c>
      <c r="I241" s="42">
        <f t="shared" si="11"/>
        <v>711.14399999999989</v>
      </c>
      <c r="J241" s="44">
        <v>34816</v>
      </c>
      <c r="K241" s="30" t="s">
        <v>2162</v>
      </c>
    </row>
    <row r="242" spans="2:11" x14ac:dyDescent="0.25">
      <c r="B242" s="30">
        <v>10337</v>
      </c>
      <c r="C242" s="30" t="s">
        <v>2189</v>
      </c>
      <c r="D242" s="42">
        <v>20.8</v>
      </c>
      <c r="E242" s="30">
        <v>28</v>
      </c>
      <c r="F242" s="43">
        <v>0</v>
      </c>
      <c r="G242" s="42">
        <f t="shared" si="9"/>
        <v>582.4</v>
      </c>
      <c r="H242" s="42">
        <f t="shared" si="10"/>
        <v>110.65599999999999</v>
      </c>
      <c r="I242" s="42">
        <f t="shared" si="11"/>
        <v>693.05599999999993</v>
      </c>
      <c r="J242" s="44">
        <v>34813</v>
      </c>
      <c r="K242" s="30" t="s">
        <v>2162</v>
      </c>
    </row>
    <row r="243" spans="2:11" x14ac:dyDescent="0.25">
      <c r="B243" s="30">
        <v>10337</v>
      </c>
      <c r="C243" s="30" t="s">
        <v>2180</v>
      </c>
      <c r="D243" s="42">
        <v>15.2</v>
      </c>
      <c r="E243" s="30">
        <v>20</v>
      </c>
      <c r="F243" s="43">
        <v>0</v>
      </c>
      <c r="G243" s="42">
        <f t="shared" si="9"/>
        <v>304</v>
      </c>
      <c r="H243" s="42">
        <f t="shared" si="10"/>
        <v>57.76</v>
      </c>
      <c r="I243" s="42">
        <f t="shared" si="11"/>
        <v>361.76</v>
      </c>
      <c r="J243" s="44">
        <v>34815</v>
      </c>
      <c r="K243" s="30" t="s">
        <v>2162</v>
      </c>
    </row>
    <row r="244" spans="2:11" x14ac:dyDescent="0.25">
      <c r="B244" s="30">
        <v>10337</v>
      </c>
      <c r="C244" s="30" t="s">
        <v>2233</v>
      </c>
      <c r="D244" s="42">
        <v>7.2</v>
      </c>
      <c r="E244" s="30">
        <v>40</v>
      </c>
      <c r="F244" s="43">
        <v>0</v>
      </c>
      <c r="G244" s="42">
        <f t="shared" si="9"/>
        <v>288</v>
      </c>
      <c r="H244" s="42">
        <f t="shared" si="10"/>
        <v>54.72</v>
      </c>
      <c r="I244" s="42">
        <f t="shared" si="11"/>
        <v>342.72</v>
      </c>
      <c r="J244" s="44">
        <v>34814</v>
      </c>
      <c r="K244" s="30" t="s">
        <v>2162</v>
      </c>
    </row>
    <row r="245" spans="2:11" x14ac:dyDescent="0.25">
      <c r="B245" s="30">
        <v>10338</v>
      </c>
      <c r="C245" s="30" t="s">
        <v>2196</v>
      </c>
      <c r="D245" s="42">
        <v>31.2</v>
      </c>
      <c r="E245" s="30">
        <v>20</v>
      </c>
      <c r="F245" s="43">
        <v>0</v>
      </c>
      <c r="G245" s="42">
        <f t="shared" si="9"/>
        <v>624</v>
      </c>
      <c r="H245" s="42">
        <f t="shared" si="10"/>
        <v>118.56</v>
      </c>
      <c r="I245" s="42">
        <f t="shared" si="11"/>
        <v>742.56</v>
      </c>
      <c r="J245" s="44">
        <v>34820</v>
      </c>
      <c r="K245" s="30" t="s">
        <v>2162</v>
      </c>
    </row>
    <row r="246" spans="2:11" x14ac:dyDescent="0.25">
      <c r="B246" s="30">
        <v>10338</v>
      </c>
      <c r="C246" s="30" t="s">
        <v>2195</v>
      </c>
      <c r="D246" s="42">
        <v>20.7</v>
      </c>
      <c r="E246" s="30">
        <v>15</v>
      </c>
      <c r="F246" s="43">
        <v>0</v>
      </c>
      <c r="G246" s="42">
        <f t="shared" si="9"/>
        <v>310.5</v>
      </c>
      <c r="H246" s="42">
        <f t="shared" si="10"/>
        <v>58.994999999999997</v>
      </c>
      <c r="I246" s="42">
        <f t="shared" si="11"/>
        <v>369.495</v>
      </c>
      <c r="J246" s="44">
        <v>34817</v>
      </c>
      <c r="K246" s="30" t="s">
        <v>2162</v>
      </c>
    </row>
    <row r="247" spans="2:11" x14ac:dyDescent="0.25">
      <c r="B247" s="30">
        <v>10339</v>
      </c>
      <c r="C247" s="30" t="s">
        <v>2196</v>
      </c>
      <c r="D247" s="42">
        <v>31.2</v>
      </c>
      <c r="E247" s="30">
        <v>70</v>
      </c>
      <c r="F247" s="43">
        <v>5.000000074505806E-2</v>
      </c>
      <c r="G247" s="42">
        <f t="shared" si="9"/>
        <v>2074.7999983727932</v>
      </c>
      <c r="H247" s="42">
        <f t="shared" si="10"/>
        <v>394.21199969083074</v>
      </c>
      <c r="I247" s="42">
        <f t="shared" si="11"/>
        <v>2469.0119980636241</v>
      </c>
      <c r="J247" s="44">
        <v>34822</v>
      </c>
      <c r="K247" s="30" t="s">
        <v>2197</v>
      </c>
    </row>
    <row r="248" spans="2:11" x14ac:dyDescent="0.25">
      <c r="B248" s="30">
        <v>10339</v>
      </c>
      <c r="C248" s="30" t="s">
        <v>2190</v>
      </c>
      <c r="D248" s="42">
        <v>39.4</v>
      </c>
      <c r="E248" s="30">
        <v>28</v>
      </c>
      <c r="F248" s="43">
        <v>0</v>
      </c>
      <c r="G248" s="42">
        <f t="shared" si="9"/>
        <v>1103.2</v>
      </c>
      <c r="H248" s="42">
        <f t="shared" si="10"/>
        <v>209.608</v>
      </c>
      <c r="I248" s="42">
        <f t="shared" si="11"/>
        <v>1312.808</v>
      </c>
      <c r="J248" s="44">
        <v>34821</v>
      </c>
      <c r="K248" s="30" t="s">
        <v>2197</v>
      </c>
    </row>
    <row r="249" spans="2:11" x14ac:dyDescent="0.25">
      <c r="B249" s="30">
        <v>10339</v>
      </c>
      <c r="C249" s="30" t="s">
        <v>2226</v>
      </c>
      <c r="D249" s="42">
        <v>17.600000000000001</v>
      </c>
      <c r="E249" s="30">
        <v>10</v>
      </c>
      <c r="F249" s="43">
        <v>0</v>
      </c>
      <c r="G249" s="42">
        <f t="shared" si="9"/>
        <v>176</v>
      </c>
      <c r="H249" s="42">
        <f t="shared" si="10"/>
        <v>33.44</v>
      </c>
      <c r="I249" s="42">
        <f t="shared" si="11"/>
        <v>209.44</v>
      </c>
      <c r="J249" s="44">
        <v>34820</v>
      </c>
      <c r="K249" s="30" t="s">
        <v>2197</v>
      </c>
    </row>
    <row r="250" spans="2:11" x14ac:dyDescent="0.25">
      <c r="B250" s="30">
        <v>10340</v>
      </c>
      <c r="C250" s="30" t="s">
        <v>2202</v>
      </c>
      <c r="D250" s="42">
        <v>36.799999999999997</v>
      </c>
      <c r="E250" s="30">
        <v>40</v>
      </c>
      <c r="F250" s="43">
        <v>5.000000074505806E-2</v>
      </c>
      <c r="G250" s="42">
        <f t="shared" si="9"/>
        <v>1398.3999989032745</v>
      </c>
      <c r="H250" s="42">
        <f t="shared" si="10"/>
        <v>265.69599979162217</v>
      </c>
      <c r="I250" s="42">
        <f t="shared" si="11"/>
        <v>1664.0959986948967</v>
      </c>
      <c r="J250" s="44">
        <v>34824</v>
      </c>
      <c r="K250" s="30" t="s">
        <v>2186</v>
      </c>
    </row>
    <row r="251" spans="2:11" x14ac:dyDescent="0.25">
      <c r="B251" s="30">
        <v>10340</v>
      </c>
      <c r="C251" s="30" t="s">
        <v>2222</v>
      </c>
      <c r="D251" s="42">
        <v>50</v>
      </c>
      <c r="E251" s="30">
        <v>20</v>
      </c>
      <c r="F251" s="43">
        <v>5.000000074505806E-2</v>
      </c>
      <c r="G251" s="42">
        <f t="shared" si="9"/>
        <v>949.99999925494194</v>
      </c>
      <c r="H251" s="42">
        <f t="shared" si="10"/>
        <v>180.49999985843897</v>
      </c>
      <c r="I251" s="42">
        <f t="shared" si="11"/>
        <v>1130.4999991133809</v>
      </c>
      <c r="J251" s="44">
        <v>34823</v>
      </c>
      <c r="K251" s="30" t="s">
        <v>2186</v>
      </c>
    </row>
    <row r="252" spans="2:11" x14ac:dyDescent="0.25">
      <c r="B252" s="30">
        <v>10340</v>
      </c>
      <c r="C252" s="30" t="s">
        <v>2164</v>
      </c>
      <c r="D252" s="42">
        <v>7.7</v>
      </c>
      <c r="E252" s="30">
        <v>12</v>
      </c>
      <c r="F252" s="43">
        <v>5.000000074505806E-2</v>
      </c>
      <c r="G252" s="42">
        <f t="shared" si="9"/>
        <v>87.779999931156638</v>
      </c>
      <c r="H252" s="42">
        <f t="shared" si="10"/>
        <v>16.678199986919761</v>
      </c>
      <c r="I252" s="42">
        <f t="shared" si="11"/>
        <v>104.4581999180764</v>
      </c>
      <c r="J252" s="44">
        <v>34822</v>
      </c>
      <c r="K252" s="30" t="s">
        <v>2186</v>
      </c>
    </row>
    <row r="253" spans="2:11" x14ac:dyDescent="0.25">
      <c r="B253" s="30">
        <v>10341</v>
      </c>
      <c r="C253" s="30" t="s">
        <v>2177</v>
      </c>
      <c r="D253" s="42">
        <v>44</v>
      </c>
      <c r="E253" s="30">
        <v>9</v>
      </c>
      <c r="F253" s="43">
        <v>0.15000000596046448</v>
      </c>
      <c r="G253" s="42">
        <f t="shared" si="9"/>
        <v>336.59999763965607</v>
      </c>
      <c r="H253" s="42">
        <f t="shared" si="10"/>
        <v>63.95399955153465</v>
      </c>
      <c r="I253" s="42">
        <f t="shared" si="11"/>
        <v>400.55399719119072</v>
      </c>
      <c r="J253" s="44">
        <v>34827</v>
      </c>
      <c r="K253" s="30" t="s">
        <v>2220</v>
      </c>
    </row>
    <row r="254" spans="2:11" x14ac:dyDescent="0.25">
      <c r="B254" s="30">
        <v>10341</v>
      </c>
      <c r="C254" s="30" t="s">
        <v>2170</v>
      </c>
      <c r="D254" s="42">
        <v>2</v>
      </c>
      <c r="E254" s="30">
        <v>8</v>
      </c>
      <c r="F254" s="43">
        <v>0</v>
      </c>
      <c r="G254" s="42">
        <f t="shared" si="9"/>
        <v>16</v>
      </c>
      <c r="H254" s="42">
        <f t="shared" si="10"/>
        <v>3.04</v>
      </c>
      <c r="I254" s="42">
        <f t="shared" si="11"/>
        <v>19.04</v>
      </c>
      <c r="J254" s="44">
        <v>34824</v>
      </c>
      <c r="K254" s="30" t="s">
        <v>2220</v>
      </c>
    </row>
    <row r="255" spans="2:11" x14ac:dyDescent="0.25">
      <c r="B255" s="30">
        <v>10342</v>
      </c>
      <c r="C255" s="30" t="s">
        <v>2174</v>
      </c>
      <c r="D255" s="42">
        <v>19.2</v>
      </c>
      <c r="E255" s="30">
        <v>40</v>
      </c>
      <c r="F255" s="43">
        <v>0.20000000298023224</v>
      </c>
      <c r="G255" s="42">
        <f t="shared" si="9"/>
        <v>614.39999771118164</v>
      </c>
      <c r="H255" s="42">
        <f t="shared" si="10"/>
        <v>116.73599956512452</v>
      </c>
      <c r="I255" s="42">
        <f t="shared" si="11"/>
        <v>731.13599727630617</v>
      </c>
      <c r="J255" s="44">
        <v>34829</v>
      </c>
      <c r="K255" s="30" t="s">
        <v>2162</v>
      </c>
    </row>
    <row r="256" spans="2:11" x14ac:dyDescent="0.25">
      <c r="B256" s="30">
        <v>10342</v>
      </c>
      <c r="C256" s="30" t="s">
        <v>2180</v>
      </c>
      <c r="D256" s="42">
        <v>15.2</v>
      </c>
      <c r="E256" s="30">
        <v>40</v>
      </c>
      <c r="F256" s="43">
        <v>0.20000000298023224</v>
      </c>
      <c r="G256" s="42">
        <f t="shared" si="9"/>
        <v>486.3999981880188</v>
      </c>
      <c r="H256" s="42">
        <f t="shared" si="10"/>
        <v>92.415999655723567</v>
      </c>
      <c r="I256" s="42">
        <f t="shared" si="11"/>
        <v>578.81599784374237</v>
      </c>
      <c r="J256" s="44">
        <v>34830</v>
      </c>
      <c r="K256" s="30" t="s">
        <v>2162</v>
      </c>
    </row>
    <row r="257" spans="2:11" x14ac:dyDescent="0.25">
      <c r="B257" s="30">
        <v>10342</v>
      </c>
      <c r="C257" s="30" t="s">
        <v>2173</v>
      </c>
      <c r="D257" s="42">
        <v>10</v>
      </c>
      <c r="E257" s="30">
        <v>56</v>
      </c>
      <c r="F257" s="43">
        <v>0.20000000298023224</v>
      </c>
      <c r="G257" s="42">
        <f t="shared" si="9"/>
        <v>447.99999833106995</v>
      </c>
      <c r="H257" s="42">
        <f t="shared" si="10"/>
        <v>85.119999682903284</v>
      </c>
      <c r="I257" s="42">
        <f t="shared" si="11"/>
        <v>533.11999801397326</v>
      </c>
      <c r="J257" s="44">
        <v>34828</v>
      </c>
      <c r="K257" s="30" t="s">
        <v>2162</v>
      </c>
    </row>
    <row r="258" spans="2:11" x14ac:dyDescent="0.25">
      <c r="B258" s="30">
        <v>10342</v>
      </c>
      <c r="C258" s="30" t="s">
        <v>2181</v>
      </c>
      <c r="D258" s="42">
        <v>15.2</v>
      </c>
      <c r="E258" s="30">
        <v>24</v>
      </c>
      <c r="F258" s="43">
        <v>0.20000000298023224</v>
      </c>
      <c r="G258" s="42">
        <f t="shared" si="9"/>
        <v>291.83999891281127</v>
      </c>
      <c r="H258" s="42">
        <f t="shared" si="10"/>
        <v>55.449599793434139</v>
      </c>
      <c r="I258" s="42">
        <f t="shared" si="11"/>
        <v>347.28959870624539</v>
      </c>
      <c r="J258" s="44">
        <v>34829</v>
      </c>
      <c r="K258" s="30" t="s">
        <v>2162</v>
      </c>
    </row>
    <row r="259" spans="2:11" x14ac:dyDescent="0.25">
      <c r="B259" s="30">
        <v>10343</v>
      </c>
      <c r="C259" s="30" t="s">
        <v>2221</v>
      </c>
      <c r="D259" s="42">
        <v>26.6</v>
      </c>
      <c r="E259" s="30">
        <v>50</v>
      </c>
      <c r="F259" s="43">
        <v>0</v>
      </c>
      <c r="G259" s="42">
        <f t="shared" si="9"/>
        <v>1330</v>
      </c>
      <c r="H259" s="42">
        <f t="shared" si="10"/>
        <v>252.70000000000002</v>
      </c>
      <c r="I259" s="42">
        <f t="shared" si="11"/>
        <v>1582.7</v>
      </c>
      <c r="J259" s="44">
        <v>34831</v>
      </c>
      <c r="K259" s="30" t="s">
        <v>2162</v>
      </c>
    </row>
    <row r="260" spans="2:11" x14ac:dyDescent="0.25">
      <c r="B260" s="30">
        <v>10343</v>
      </c>
      <c r="C260" s="30" t="s">
        <v>2200</v>
      </c>
      <c r="D260" s="42">
        <v>14.4</v>
      </c>
      <c r="E260" s="30">
        <v>15</v>
      </c>
      <c r="F260" s="43">
        <v>0</v>
      </c>
      <c r="G260" s="42">
        <f t="shared" ref="G260:G323" si="12">D260*E260*(1-F260)</f>
        <v>216</v>
      </c>
      <c r="H260" s="42">
        <f t="shared" ref="H260:H323" si="13">G260*19%</f>
        <v>41.04</v>
      </c>
      <c r="I260" s="42">
        <f t="shared" ref="I260:I323" si="14">G260+H260</f>
        <v>257.04000000000002</v>
      </c>
      <c r="J260" s="44">
        <v>34831</v>
      </c>
      <c r="K260" s="30" t="s">
        <v>2162</v>
      </c>
    </row>
    <row r="261" spans="2:11" x14ac:dyDescent="0.25">
      <c r="B261" s="30">
        <v>10343</v>
      </c>
      <c r="C261" s="30" t="s">
        <v>2218</v>
      </c>
      <c r="D261" s="42">
        <v>10</v>
      </c>
      <c r="E261" s="30">
        <v>4</v>
      </c>
      <c r="F261" s="43">
        <v>5.000000074505806E-2</v>
      </c>
      <c r="G261" s="42">
        <f t="shared" si="12"/>
        <v>37.999999970197678</v>
      </c>
      <c r="H261" s="42">
        <f t="shared" si="13"/>
        <v>7.2199999943375586</v>
      </c>
      <c r="I261" s="42">
        <f t="shared" si="14"/>
        <v>45.219999964535234</v>
      </c>
      <c r="J261" s="44">
        <v>34834</v>
      </c>
      <c r="K261" s="30" t="s">
        <v>2162</v>
      </c>
    </row>
    <row r="262" spans="2:11" x14ac:dyDescent="0.25">
      <c r="B262" s="30">
        <v>10344</v>
      </c>
      <c r="C262" s="30" t="s">
        <v>2234</v>
      </c>
      <c r="D262" s="42">
        <v>32</v>
      </c>
      <c r="E262" s="30">
        <v>70</v>
      </c>
      <c r="F262" s="43">
        <v>0.25</v>
      </c>
      <c r="G262" s="42">
        <f t="shared" si="12"/>
        <v>1680</v>
      </c>
      <c r="H262" s="42">
        <f t="shared" si="13"/>
        <v>319.2</v>
      </c>
      <c r="I262" s="42">
        <f t="shared" si="14"/>
        <v>1999.2</v>
      </c>
      <c r="J262" s="44">
        <v>34835</v>
      </c>
      <c r="K262" s="30" t="s">
        <v>2162</v>
      </c>
    </row>
    <row r="263" spans="2:11" x14ac:dyDescent="0.25">
      <c r="B263" s="30">
        <v>10344</v>
      </c>
      <c r="C263" s="30" t="s">
        <v>2226</v>
      </c>
      <c r="D263" s="42">
        <v>17.600000000000001</v>
      </c>
      <c r="E263" s="30">
        <v>35</v>
      </c>
      <c r="F263" s="43">
        <v>0</v>
      </c>
      <c r="G263" s="42">
        <f t="shared" si="12"/>
        <v>616</v>
      </c>
      <c r="H263" s="42">
        <f t="shared" si="13"/>
        <v>117.04</v>
      </c>
      <c r="I263" s="42">
        <f t="shared" si="14"/>
        <v>733.04</v>
      </c>
      <c r="J263" s="44">
        <v>34835</v>
      </c>
      <c r="K263" s="30" t="s">
        <v>2162</v>
      </c>
    </row>
    <row r="264" spans="2:11" x14ac:dyDescent="0.25">
      <c r="B264" s="30">
        <v>10345</v>
      </c>
      <c r="C264" s="30" t="s">
        <v>2234</v>
      </c>
      <c r="D264" s="42">
        <v>32</v>
      </c>
      <c r="E264" s="30">
        <v>70</v>
      </c>
      <c r="F264" s="43">
        <v>0</v>
      </c>
      <c r="G264" s="42">
        <f t="shared" si="12"/>
        <v>2240</v>
      </c>
      <c r="H264" s="42">
        <f t="shared" si="13"/>
        <v>425.6</v>
      </c>
      <c r="I264" s="42">
        <f t="shared" si="14"/>
        <v>2665.6</v>
      </c>
      <c r="J264" s="44">
        <v>34837</v>
      </c>
      <c r="K264" s="30" t="s">
        <v>2197</v>
      </c>
    </row>
    <row r="265" spans="2:11" x14ac:dyDescent="0.25">
      <c r="B265" s="30">
        <v>10345</v>
      </c>
      <c r="C265" s="30" t="s">
        <v>2211</v>
      </c>
      <c r="D265" s="42">
        <v>7.3</v>
      </c>
      <c r="E265" s="30">
        <v>80</v>
      </c>
      <c r="F265" s="43">
        <v>0</v>
      </c>
      <c r="G265" s="42">
        <f t="shared" si="12"/>
        <v>584</v>
      </c>
      <c r="H265" s="42">
        <f t="shared" si="13"/>
        <v>110.96000000000001</v>
      </c>
      <c r="I265" s="42">
        <f t="shared" si="14"/>
        <v>694.96</v>
      </c>
      <c r="J265" s="44">
        <v>34838</v>
      </c>
      <c r="K265" s="30" t="s">
        <v>2197</v>
      </c>
    </row>
    <row r="266" spans="2:11" x14ac:dyDescent="0.25">
      <c r="B266" s="30">
        <v>10345</v>
      </c>
      <c r="C266" s="30" t="s">
        <v>2158</v>
      </c>
      <c r="D266" s="42">
        <v>11.2</v>
      </c>
      <c r="E266" s="30">
        <v>9</v>
      </c>
      <c r="F266" s="43">
        <v>0</v>
      </c>
      <c r="G266" s="42">
        <f t="shared" si="12"/>
        <v>100.8</v>
      </c>
      <c r="H266" s="42">
        <f t="shared" si="13"/>
        <v>19.152000000000001</v>
      </c>
      <c r="I266" s="42">
        <f t="shared" si="14"/>
        <v>119.952</v>
      </c>
      <c r="J266" s="44">
        <v>34836</v>
      </c>
      <c r="K266" s="30" t="s">
        <v>2197</v>
      </c>
    </row>
    <row r="267" spans="2:11" x14ac:dyDescent="0.25">
      <c r="B267" s="30">
        <v>10346</v>
      </c>
      <c r="C267" s="30" t="s">
        <v>2196</v>
      </c>
      <c r="D267" s="42">
        <v>31.2</v>
      </c>
      <c r="E267" s="30">
        <v>36</v>
      </c>
      <c r="F267" s="43">
        <v>0.10000000149011612</v>
      </c>
      <c r="G267" s="42">
        <f t="shared" si="12"/>
        <v>1010.8799983263016</v>
      </c>
      <c r="H267" s="42">
        <f t="shared" si="13"/>
        <v>192.06719968199729</v>
      </c>
      <c r="I267" s="42">
        <f t="shared" si="14"/>
        <v>1202.947198008299</v>
      </c>
      <c r="J267" s="44">
        <v>34838</v>
      </c>
      <c r="K267" s="30" t="s">
        <v>2165</v>
      </c>
    </row>
    <row r="268" spans="2:11" x14ac:dyDescent="0.25">
      <c r="B268" s="30">
        <v>10346</v>
      </c>
      <c r="C268" s="30" t="s">
        <v>2194</v>
      </c>
      <c r="D268" s="42">
        <v>30.4</v>
      </c>
      <c r="E268" s="30">
        <v>20</v>
      </c>
      <c r="F268" s="43">
        <v>0</v>
      </c>
      <c r="G268" s="42">
        <f t="shared" si="12"/>
        <v>608</v>
      </c>
      <c r="H268" s="42">
        <f t="shared" si="13"/>
        <v>115.52</v>
      </c>
      <c r="I268" s="42">
        <f t="shared" si="14"/>
        <v>723.52</v>
      </c>
      <c r="J268" s="44">
        <v>34841</v>
      </c>
      <c r="K268" s="30" t="s">
        <v>2165</v>
      </c>
    </row>
    <row r="269" spans="2:11" x14ac:dyDescent="0.25">
      <c r="B269" s="30">
        <v>10347</v>
      </c>
      <c r="C269" s="30" t="s">
        <v>2172</v>
      </c>
      <c r="D269" s="42">
        <v>14.4</v>
      </c>
      <c r="E269" s="30">
        <v>50</v>
      </c>
      <c r="F269" s="43">
        <v>0.15000000596046448</v>
      </c>
      <c r="G269" s="42">
        <f t="shared" si="12"/>
        <v>611.99999570846558</v>
      </c>
      <c r="H269" s="42">
        <f t="shared" si="13"/>
        <v>116.27999918460846</v>
      </c>
      <c r="I269" s="42">
        <f t="shared" si="14"/>
        <v>728.27999489307399</v>
      </c>
      <c r="J269" s="44">
        <v>34844</v>
      </c>
      <c r="K269" s="30" t="s">
        <v>2162</v>
      </c>
    </row>
    <row r="270" spans="2:11" x14ac:dyDescent="0.25">
      <c r="B270" s="30">
        <v>10347</v>
      </c>
      <c r="C270" s="30" t="s">
        <v>2229</v>
      </c>
      <c r="D270" s="42">
        <v>11.2</v>
      </c>
      <c r="E270" s="30">
        <v>10</v>
      </c>
      <c r="F270" s="43">
        <v>0</v>
      </c>
      <c r="G270" s="42">
        <f t="shared" si="12"/>
        <v>112</v>
      </c>
      <c r="H270" s="42">
        <f t="shared" si="13"/>
        <v>21.28</v>
      </c>
      <c r="I270" s="42">
        <f t="shared" si="14"/>
        <v>133.28</v>
      </c>
      <c r="J270" s="44">
        <v>34842</v>
      </c>
      <c r="K270" s="30" t="s">
        <v>2162</v>
      </c>
    </row>
    <row r="271" spans="2:11" x14ac:dyDescent="0.25">
      <c r="B271" s="30">
        <v>10347</v>
      </c>
      <c r="C271" s="30" t="s">
        <v>2199</v>
      </c>
      <c r="D271" s="42">
        <v>14.7</v>
      </c>
      <c r="E271" s="30">
        <v>4</v>
      </c>
      <c r="F271" s="43">
        <v>0</v>
      </c>
      <c r="G271" s="42">
        <f t="shared" si="12"/>
        <v>58.8</v>
      </c>
      <c r="H271" s="42">
        <f t="shared" si="13"/>
        <v>11.171999999999999</v>
      </c>
      <c r="I271" s="42">
        <f t="shared" si="14"/>
        <v>69.971999999999994</v>
      </c>
      <c r="J271" s="44">
        <v>34843</v>
      </c>
      <c r="K271" s="30" t="s">
        <v>2162</v>
      </c>
    </row>
    <row r="272" spans="2:11" x14ac:dyDescent="0.25">
      <c r="B272" s="30">
        <v>10347</v>
      </c>
      <c r="C272" s="30" t="s">
        <v>2210</v>
      </c>
      <c r="D272" s="42">
        <v>6.2</v>
      </c>
      <c r="E272" s="30">
        <v>6</v>
      </c>
      <c r="F272" s="43">
        <v>0.15000000596046448</v>
      </c>
      <c r="G272" s="42">
        <f t="shared" si="12"/>
        <v>31.619999778270724</v>
      </c>
      <c r="H272" s="42">
        <f t="shared" si="13"/>
        <v>6.0077999578714376</v>
      </c>
      <c r="I272" s="42">
        <f t="shared" si="14"/>
        <v>37.627799736142165</v>
      </c>
      <c r="J272" s="44">
        <v>34842</v>
      </c>
      <c r="K272" s="30" t="s">
        <v>2162</v>
      </c>
    </row>
    <row r="273" spans="2:11" x14ac:dyDescent="0.25">
      <c r="B273" s="30">
        <v>10348</v>
      </c>
      <c r="C273" s="30" t="s">
        <v>2214</v>
      </c>
      <c r="D273" s="42">
        <v>14.4</v>
      </c>
      <c r="E273" s="30">
        <v>15</v>
      </c>
      <c r="F273" s="43">
        <v>0.15000000596046448</v>
      </c>
      <c r="G273" s="42">
        <f t="shared" si="12"/>
        <v>183.59999871253967</v>
      </c>
      <c r="H273" s="42">
        <f t="shared" si="13"/>
        <v>34.88399975538254</v>
      </c>
      <c r="I273" s="42">
        <f t="shared" si="14"/>
        <v>218.48399846792222</v>
      </c>
      <c r="J273" s="44">
        <v>34845</v>
      </c>
      <c r="K273" s="30" t="s">
        <v>2162</v>
      </c>
    </row>
    <row r="274" spans="2:11" x14ac:dyDescent="0.25">
      <c r="B274" s="30">
        <v>10348</v>
      </c>
      <c r="C274" s="30" t="s">
        <v>2233</v>
      </c>
      <c r="D274" s="42">
        <v>7.2</v>
      </c>
      <c r="E274" s="30">
        <v>25</v>
      </c>
      <c r="F274" s="43">
        <v>0</v>
      </c>
      <c r="G274" s="42">
        <f t="shared" si="12"/>
        <v>180</v>
      </c>
      <c r="H274" s="42">
        <f t="shared" si="13"/>
        <v>34.200000000000003</v>
      </c>
      <c r="I274" s="42">
        <f t="shared" si="14"/>
        <v>214.2</v>
      </c>
      <c r="J274" s="44">
        <v>34844</v>
      </c>
      <c r="K274" s="30" t="s">
        <v>2162</v>
      </c>
    </row>
    <row r="275" spans="2:11" x14ac:dyDescent="0.25">
      <c r="B275" s="30">
        <v>10349</v>
      </c>
      <c r="C275" s="30" t="s">
        <v>2217</v>
      </c>
      <c r="D275" s="42">
        <v>5.9</v>
      </c>
      <c r="E275" s="30">
        <v>24</v>
      </c>
      <c r="F275" s="43">
        <v>0</v>
      </c>
      <c r="G275" s="42">
        <f t="shared" si="12"/>
        <v>141.60000000000002</v>
      </c>
      <c r="H275" s="42">
        <f t="shared" si="13"/>
        <v>26.904000000000003</v>
      </c>
      <c r="I275" s="42">
        <f t="shared" si="14"/>
        <v>168.50400000000002</v>
      </c>
      <c r="J275" s="44">
        <v>34848</v>
      </c>
      <c r="K275" s="30" t="s">
        <v>2220</v>
      </c>
    </row>
    <row r="276" spans="2:11" x14ac:dyDescent="0.25">
      <c r="B276" s="30">
        <v>10350</v>
      </c>
      <c r="C276" s="30" t="s">
        <v>2223</v>
      </c>
      <c r="D276" s="42">
        <v>28.8</v>
      </c>
      <c r="E276" s="30">
        <v>18</v>
      </c>
      <c r="F276" s="43">
        <v>0.10000000149011612</v>
      </c>
      <c r="G276" s="42">
        <f t="shared" si="12"/>
        <v>466.5599992275238</v>
      </c>
      <c r="H276" s="42">
        <f t="shared" si="13"/>
        <v>88.646399853229525</v>
      </c>
      <c r="I276" s="42">
        <f t="shared" si="14"/>
        <v>555.20639908075327</v>
      </c>
      <c r="J276" s="44">
        <v>34849</v>
      </c>
      <c r="K276" s="30" t="s">
        <v>2160</v>
      </c>
    </row>
    <row r="277" spans="2:11" x14ac:dyDescent="0.25">
      <c r="B277" s="30">
        <v>10350</v>
      </c>
      <c r="C277" s="30" t="s">
        <v>2235</v>
      </c>
      <c r="D277" s="42">
        <v>13</v>
      </c>
      <c r="E277" s="30">
        <v>15</v>
      </c>
      <c r="F277" s="43">
        <v>0.10000000149011612</v>
      </c>
      <c r="G277" s="42">
        <f t="shared" si="12"/>
        <v>175.49999970942736</v>
      </c>
      <c r="H277" s="42">
        <f t="shared" si="13"/>
        <v>33.344999944791198</v>
      </c>
      <c r="I277" s="42">
        <f t="shared" si="14"/>
        <v>208.84499965421855</v>
      </c>
      <c r="J277" s="44">
        <v>34849</v>
      </c>
      <c r="K277" s="30" t="s">
        <v>2160</v>
      </c>
    </row>
    <row r="278" spans="2:11" x14ac:dyDescent="0.25">
      <c r="B278" s="30">
        <v>10351</v>
      </c>
      <c r="C278" s="30" t="s">
        <v>2230</v>
      </c>
      <c r="D278" s="42">
        <v>210.8</v>
      </c>
      <c r="E278" s="30">
        <v>20</v>
      </c>
      <c r="F278" s="43">
        <v>5.000000074505806E-2</v>
      </c>
      <c r="G278" s="42">
        <f t="shared" si="12"/>
        <v>4005.1999968588352</v>
      </c>
      <c r="H278" s="42">
        <f t="shared" si="13"/>
        <v>760.98799940317872</v>
      </c>
      <c r="I278" s="42">
        <f t="shared" si="14"/>
        <v>4766.1879962620142</v>
      </c>
      <c r="J278" s="44">
        <v>34851</v>
      </c>
      <c r="K278" s="30" t="s">
        <v>2186</v>
      </c>
    </row>
    <row r="279" spans="2:11" x14ac:dyDescent="0.25">
      <c r="B279" s="30">
        <v>10351</v>
      </c>
      <c r="C279" s="30" t="s">
        <v>2209</v>
      </c>
      <c r="D279" s="42">
        <v>15.5</v>
      </c>
      <c r="E279" s="30">
        <v>77</v>
      </c>
      <c r="F279" s="43">
        <v>5.000000074505806E-2</v>
      </c>
      <c r="G279" s="42">
        <f t="shared" si="12"/>
        <v>1133.8249991107732</v>
      </c>
      <c r="H279" s="42">
        <f t="shared" si="13"/>
        <v>215.42674983104692</v>
      </c>
      <c r="I279" s="42">
        <f t="shared" si="14"/>
        <v>1349.2517489418201</v>
      </c>
      <c r="J279" s="44">
        <v>34851</v>
      </c>
      <c r="K279" s="30" t="s">
        <v>2186</v>
      </c>
    </row>
    <row r="280" spans="2:11" x14ac:dyDescent="0.25">
      <c r="B280" s="30">
        <v>10351</v>
      </c>
      <c r="C280" s="30" t="s">
        <v>2163</v>
      </c>
      <c r="D280" s="42">
        <v>16.8</v>
      </c>
      <c r="E280" s="30">
        <v>10</v>
      </c>
      <c r="F280" s="43">
        <v>5.000000074505806E-2</v>
      </c>
      <c r="G280" s="42">
        <f t="shared" si="12"/>
        <v>159.59999987483025</v>
      </c>
      <c r="H280" s="42">
        <f t="shared" si="13"/>
        <v>30.323999976217745</v>
      </c>
      <c r="I280" s="42">
        <f t="shared" si="14"/>
        <v>189.92399985104799</v>
      </c>
      <c r="J280" s="44">
        <v>34852</v>
      </c>
      <c r="K280" s="30" t="s">
        <v>2186</v>
      </c>
    </row>
    <row r="281" spans="2:11" x14ac:dyDescent="0.25">
      <c r="B281" s="30">
        <v>10351</v>
      </c>
      <c r="C281" s="30" t="s">
        <v>2164</v>
      </c>
      <c r="D281" s="42">
        <v>7.7</v>
      </c>
      <c r="E281" s="30">
        <v>13</v>
      </c>
      <c r="F281" s="43">
        <v>0</v>
      </c>
      <c r="G281" s="42">
        <f t="shared" si="12"/>
        <v>100.10000000000001</v>
      </c>
      <c r="H281" s="42">
        <f t="shared" si="13"/>
        <v>19.019000000000002</v>
      </c>
      <c r="I281" s="42">
        <f t="shared" si="14"/>
        <v>119.11900000000001</v>
      </c>
      <c r="J281" s="44">
        <v>34850</v>
      </c>
      <c r="K281" s="30" t="s">
        <v>2186</v>
      </c>
    </row>
    <row r="282" spans="2:11" x14ac:dyDescent="0.25">
      <c r="B282" s="30">
        <v>10352</v>
      </c>
      <c r="C282" s="30" t="s">
        <v>2217</v>
      </c>
      <c r="D282" s="42">
        <v>5.9</v>
      </c>
      <c r="E282" s="30">
        <v>20</v>
      </c>
      <c r="F282" s="43">
        <v>0.15000000596046448</v>
      </c>
      <c r="G282" s="42">
        <f t="shared" si="12"/>
        <v>100.29999929666519</v>
      </c>
      <c r="H282" s="42">
        <f t="shared" si="13"/>
        <v>19.056999866366386</v>
      </c>
      <c r="I282" s="42">
        <f t="shared" si="14"/>
        <v>119.35699916303157</v>
      </c>
      <c r="J282" s="44">
        <v>34855</v>
      </c>
      <c r="K282" s="30" t="s">
        <v>2165</v>
      </c>
    </row>
    <row r="283" spans="2:11" x14ac:dyDescent="0.25">
      <c r="B283" s="30">
        <v>10352</v>
      </c>
      <c r="C283" s="30" t="s">
        <v>2176</v>
      </c>
      <c r="D283" s="42">
        <v>3.6</v>
      </c>
      <c r="E283" s="30">
        <v>10</v>
      </c>
      <c r="F283" s="43">
        <v>0</v>
      </c>
      <c r="G283" s="42">
        <f t="shared" si="12"/>
        <v>36</v>
      </c>
      <c r="H283" s="42">
        <f t="shared" si="13"/>
        <v>6.84</v>
      </c>
      <c r="I283" s="42">
        <f t="shared" si="14"/>
        <v>42.84</v>
      </c>
      <c r="J283" s="44">
        <v>34855</v>
      </c>
      <c r="K283" s="30" t="s">
        <v>2165</v>
      </c>
    </row>
    <row r="284" spans="2:11" x14ac:dyDescent="0.25">
      <c r="B284" s="30">
        <v>10353</v>
      </c>
      <c r="C284" s="30" t="s">
        <v>2230</v>
      </c>
      <c r="D284" s="42">
        <v>210.8</v>
      </c>
      <c r="E284" s="30">
        <v>50</v>
      </c>
      <c r="F284" s="43">
        <v>0.20000000298023224</v>
      </c>
      <c r="G284" s="42">
        <f t="shared" si="12"/>
        <v>8431.9999685883522</v>
      </c>
      <c r="H284" s="42">
        <f t="shared" si="13"/>
        <v>1602.079994031787</v>
      </c>
      <c r="I284" s="42">
        <f t="shared" si="14"/>
        <v>10034.079962620139</v>
      </c>
      <c r="J284" s="44">
        <v>34856</v>
      </c>
      <c r="K284" s="30" t="s">
        <v>2220</v>
      </c>
    </row>
    <row r="285" spans="2:11" x14ac:dyDescent="0.25">
      <c r="B285" s="30">
        <v>10353</v>
      </c>
      <c r="C285" s="30" t="s">
        <v>2157</v>
      </c>
      <c r="D285" s="42">
        <v>16.8</v>
      </c>
      <c r="E285" s="30">
        <v>12</v>
      </c>
      <c r="F285" s="43">
        <v>0.20000000298023224</v>
      </c>
      <c r="G285" s="42">
        <f t="shared" si="12"/>
        <v>161.27999939918519</v>
      </c>
      <c r="H285" s="42">
        <f t="shared" si="13"/>
        <v>30.643199885845185</v>
      </c>
      <c r="I285" s="42">
        <f t="shared" si="14"/>
        <v>191.92319928503036</v>
      </c>
      <c r="J285" s="44">
        <v>34857</v>
      </c>
      <c r="K285" s="30" t="s">
        <v>2220</v>
      </c>
    </row>
    <row r="286" spans="2:11" x14ac:dyDescent="0.25">
      <c r="B286" s="30">
        <v>10354</v>
      </c>
      <c r="C286" s="30" t="s">
        <v>2201</v>
      </c>
      <c r="D286" s="42">
        <v>99</v>
      </c>
      <c r="E286" s="30">
        <v>4</v>
      </c>
      <c r="F286" s="43">
        <v>0</v>
      </c>
      <c r="G286" s="42">
        <f t="shared" si="12"/>
        <v>396</v>
      </c>
      <c r="H286" s="42">
        <f t="shared" si="13"/>
        <v>75.239999999999995</v>
      </c>
      <c r="I286" s="42">
        <f t="shared" si="14"/>
        <v>471.24</v>
      </c>
      <c r="J286" s="44">
        <v>34858</v>
      </c>
      <c r="K286" s="30" t="s">
        <v>2140</v>
      </c>
    </row>
    <row r="287" spans="2:11" x14ac:dyDescent="0.25">
      <c r="B287" s="30">
        <v>10354</v>
      </c>
      <c r="C287" s="30" t="s">
        <v>2214</v>
      </c>
      <c r="D287" s="42">
        <v>14.4</v>
      </c>
      <c r="E287" s="30">
        <v>12</v>
      </c>
      <c r="F287" s="43">
        <v>0</v>
      </c>
      <c r="G287" s="42">
        <f t="shared" si="12"/>
        <v>172.8</v>
      </c>
      <c r="H287" s="42">
        <f t="shared" si="13"/>
        <v>32.832000000000001</v>
      </c>
      <c r="I287" s="42">
        <f t="shared" si="14"/>
        <v>205.63200000000001</v>
      </c>
      <c r="J287" s="44">
        <v>34858</v>
      </c>
      <c r="K287" s="30" t="s">
        <v>2140</v>
      </c>
    </row>
    <row r="288" spans="2:11" x14ac:dyDescent="0.25">
      <c r="B288" s="30">
        <v>10355</v>
      </c>
      <c r="C288" s="30" t="s">
        <v>2166</v>
      </c>
      <c r="D288" s="42">
        <v>15.6</v>
      </c>
      <c r="E288" s="30">
        <v>25</v>
      </c>
      <c r="F288" s="43">
        <v>0</v>
      </c>
      <c r="G288" s="42">
        <f t="shared" si="12"/>
        <v>390</v>
      </c>
      <c r="H288" s="42">
        <f t="shared" si="13"/>
        <v>74.099999999999994</v>
      </c>
      <c r="I288" s="42">
        <f t="shared" si="14"/>
        <v>464.1</v>
      </c>
      <c r="J288" s="44">
        <v>34862</v>
      </c>
      <c r="K288" s="30" t="s">
        <v>2160</v>
      </c>
    </row>
    <row r="289" spans="2:11" x14ac:dyDescent="0.25">
      <c r="B289" s="30">
        <v>10355</v>
      </c>
      <c r="C289" s="30" t="s">
        <v>2176</v>
      </c>
      <c r="D289" s="42">
        <v>3.6</v>
      </c>
      <c r="E289" s="30">
        <v>25</v>
      </c>
      <c r="F289" s="43">
        <v>0</v>
      </c>
      <c r="G289" s="42">
        <f t="shared" si="12"/>
        <v>90</v>
      </c>
      <c r="H289" s="42">
        <f t="shared" si="13"/>
        <v>17.100000000000001</v>
      </c>
      <c r="I289" s="42">
        <f t="shared" si="14"/>
        <v>107.1</v>
      </c>
      <c r="J289" s="44">
        <v>34859</v>
      </c>
      <c r="K289" s="30" t="s">
        <v>2160</v>
      </c>
    </row>
    <row r="290" spans="2:11" x14ac:dyDescent="0.25">
      <c r="B290" s="30">
        <v>10356</v>
      </c>
      <c r="C290" s="30" t="s">
        <v>2223</v>
      </c>
      <c r="D290" s="42">
        <v>28.8</v>
      </c>
      <c r="E290" s="30">
        <v>20</v>
      </c>
      <c r="F290" s="43">
        <v>0</v>
      </c>
      <c r="G290" s="42">
        <f t="shared" si="12"/>
        <v>576</v>
      </c>
      <c r="H290" s="42">
        <f t="shared" si="13"/>
        <v>109.44</v>
      </c>
      <c r="I290" s="42">
        <f t="shared" si="14"/>
        <v>685.44</v>
      </c>
      <c r="J290" s="44">
        <v>34864</v>
      </c>
      <c r="K290" s="30" t="s">
        <v>2160</v>
      </c>
    </row>
    <row r="291" spans="2:11" x14ac:dyDescent="0.25">
      <c r="B291" s="30">
        <v>10356</v>
      </c>
      <c r="C291" s="30" t="s">
        <v>2173</v>
      </c>
      <c r="D291" s="42">
        <v>10</v>
      </c>
      <c r="E291" s="30">
        <v>30</v>
      </c>
      <c r="F291" s="43">
        <v>0</v>
      </c>
      <c r="G291" s="42">
        <f t="shared" si="12"/>
        <v>300</v>
      </c>
      <c r="H291" s="42">
        <f t="shared" si="13"/>
        <v>57</v>
      </c>
      <c r="I291" s="42">
        <f t="shared" si="14"/>
        <v>357</v>
      </c>
      <c r="J291" s="44">
        <v>34862</v>
      </c>
      <c r="K291" s="30" t="s">
        <v>2160</v>
      </c>
    </row>
    <row r="292" spans="2:11" x14ac:dyDescent="0.25">
      <c r="B292" s="30">
        <v>10356</v>
      </c>
      <c r="C292" s="30" t="s">
        <v>2174</v>
      </c>
      <c r="D292" s="42">
        <v>19.2</v>
      </c>
      <c r="E292" s="30">
        <v>12</v>
      </c>
      <c r="F292" s="43">
        <v>0</v>
      </c>
      <c r="G292" s="42">
        <f t="shared" si="12"/>
        <v>230.39999999999998</v>
      </c>
      <c r="H292" s="42">
        <f t="shared" si="13"/>
        <v>43.775999999999996</v>
      </c>
      <c r="I292" s="42">
        <f t="shared" si="14"/>
        <v>274.17599999999999</v>
      </c>
      <c r="J292" s="44">
        <v>34863</v>
      </c>
      <c r="K292" s="30" t="s">
        <v>2160</v>
      </c>
    </row>
    <row r="293" spans="2:11" x14ac:dyDescent="0.25">
      <c r="B293" s="30">
        <v>10357</v>
      </c>
      <c r="C293" s="30" t="s">
        <v>2203</v>
      </c>
      <c r="D293" s="42">
        <v>24.8</v>
      </c>
      <c r="E293" s="30">
        <v>30</v>
      </c>
      <c r="F293" s="43">
        <v>0.20000000298023224</v>
      </c>
      <c r="G293" s="42">
        <f t="shared" si="12"/>
        <v>595.19999778270721</v>
      </c>
      <c r="H293" s="42">
        <f t="shared" si="13"/>
        <v>113.08799957871437</v>
      </c>
      <c r="I293" s="42">
        <f t="shared" si="14"/>
        <v>708.28799736142162</v>
      </c>
      <c r="J293" s="44">
        <v>34865</v>
      </c>
      <c r="K293" s="30" t="s">
        <v>2186</v>
      </c>
    </row>
    <row r="294" spans="2:11" x14ac:dyDescent="0.25">
      <c r="B294" s="30">
        <v>10357</v>
      </c>
      <c r="C294" s="30" t="s">
        <v>2231</v>
      </c>
      <c r="D294" s="42">
        <v>24.9</v>
      </c>
      <c r="E294" s="30">
        <v>16</v>
      </c>
      <c r="F294" s="43">
        <v>0</v>
      </c>
      <c r="G294" s="42">
        <f t="shared" si="12"/>
        <v>398.4</v>
      </c>
      <c r="H294" s="42">
        <f t="shared" si="13"/>
        <v>75.695999999999998</v>
      </c>
      <c r="I294" s="42">
        <f t="shared" si="14"/>
        <v>474.096</v>
      </c>
      <c r="J294" s="44">
        <v>34864</v>
      </c>
      <c r="K294" s="30" t="s">
        <v>2186</v>
      </c>
    </row>
    <row r="295" spans="2:11" x14ac:dyDescent="0.25">
      <c r="B295" s="30">
        <v>10357</v>
      </c>
      <c r="C295" s="30" t="s">
        <v>2169</v>
      </c>
      <c r="D295" s="42">
        <v>27.2</v>
      </c>
      <c r="E295" s="30">
        <v>8</v>
      </c>
      <c r="F295" s="43">
        <v>0.20000000298023224</v>
      </c>
      <c r="G295" s="42">
        <f t="shared" si="12"/>
        <v>174.07999935150147</v>
      </c>
      <c r="H295" s="42">
        <f t="shared" si="13"/>
        <v>33.075199876785277</v>
      </c>
      <c r="I295" s="42">
        <f t="shared" si="14"/>
        <v>207.15519922828673</v>
      </c>
      <c r="J295" s="44">
        <v>34866</v>
      </c>
      <c r="K295" s="30" t="s">
        <v>2186</v>
      </c>
    </row>
    <row r="296" spans="2:11" x14ac:dyDescent="0.25">
      <c r="B296" s="30">
        <v>10358</v>
      </c>
      <c r="C296" s="30" t="s">
        <v>2180</v>
      </c>
      <c r="D296" s="42">
        <v>15.2</v>
      </c>
      <c r="E296" s="30">
        <v>20</v>
      </c>
      <c r="F296" s="43">
        <v>5.000000074505806E-2</v>
      </c>
      <c r="G296" s="42">
        <f t="shared" si="12"/>
        <v>288.79999977350235</v>
      </c>
      <c r="H296" s="42">
        <f t="shared" si="13"/>
        <v>54.871999956965446</v>
      </c>
      <c r="I296" s="42">
        <f t="shared" si="14"/>
        <v>343.6719997304678</v>
      </c>
      <c r="J296" s="44">
        <v>34869</v>
      </c>
      <c r="K296" s="30" t="s">
        <v>2156</v>
      </c>
    </row>
    <row r="297" spans="2:11" x14ac:dyDescent="0.25">
      <c r="B297" s="30">
        <v>10358</v>
      </c>
      <c r="C297" s="30" t="s">
        <v>2215</v>
      </c>
      <c r="D297" s="42">
        <v>11.2</v>
      </c>
      <c r="E297" s="30">
        <v>10</v>
      </c>
      <c r="F297" s="43">
        <v>5.000000074505806E-2</v>
      </c>
      <c r="G297" s="42">
        <f t="shared" si="12"/>
        <v>106.3999999165535</v>
      </c>
      <c r="H297" s="42">
        <f t="shared" si="13"/>
        <v>20.215999984145164</v>
      </c>
      <c r="I297" s="42">
        <f t="shared" si="14"/>
        <v>126.61599990069865</v>
      </c>
      <c r="J297" s="44">
        <v>34870</v>
      </c>
      <c r="K297" s="30" t="s">
        <v>2156</v>
      </c>
    </row>
    <row r="298" spans="2:11" x14ac:dyDescent="0.25">
      <c r="B298" s="30">
        <v>10358</v>
      </c>
      <c r="C298" s="30" t="s">
        <v>2176</v>
      </c>
      <c r="D298" s="42">
        <v>3.6</v>
      </c>
      <c r="E298" s="30">
        <v>10</v>
      </c>
      <c r="F298" s="43">
        <v>5.000000074505806E-2</v>
      </c>
      <c r="G298" s="42">
        <f t="shared" si="12"/>
        <v>34.19999997317791</v>
      </c>
      <c r="H298" s="42">
        <f t="shared" si="13"/>
        <v>6.497999994903803</v>
      </c>
      <c r="I298" s="42">
        <f t="shared" si="14"/>
        <v>40.69799996808171</v>
      </c>
      <c r="J298" s="44">
        <v>34869</v>
      </c>
      <c r="K298" s="30" t="s">
        <v>2156</v>
      </c>
    </row>
    <row r="299" spans="2:11" x14ac:dyDescent="0.25">
      <c r="B299" s="30">
        <v>10359</v>
      </c>
      <c r="C299" s="30" t="s">
        <v>2169</v>
      </c>
      <c r="D299" s="42">
        <v>27.2</v>
      </c>
      <c r="E299" s="30">
        <v>80</v>
      </c>
      <c r="F299" s="43">
        <v>5.000000074505806E-2</v>
      </c>
      <c r="G299" s="42">
        <f t="shared" si="12"/>
        <v>2067.1999983787537</v>
      </c>
      <c r="H299" s="42">
        <f t="shared" si="13"/>
        <v>392.76799969196321</v>
      </c>
      <c r="I299" s="42">
        <f t="shared" si="14"/>
        <v>2459.9679980707169</v>
      </c>
      <c r="J299" s="44">
        <v>34871</v>
      </c>
      <c r="K299" s="30" t="s">
        <v>2156</v>
      </c>
    </row>
    <row r="300" spans="2:11" x14ac:dyDescent="0.25">
      <c r="B300" s="30">
        <v>10359</v>
      </c>
      <c r="C300" s="30" t="s">
        <v>2179</v>
      </c>
      <c r="D300" s="42">
        <v>13.9</v>
      </c>
      <c r="E300" s="30">
        <v>56</v>
      </c>
      <c r="F300" s="43">
        <v>5.000000074505806E-2</v>
      </c>
      <c r="G300" s="42">
        <f t="shared" si="12"/>
        <v>739.47999942004674</v>
      </c>
      <c r="H300" s="42">
        <f t="shared" si="13"/>
        <v>140.50119988980887</v>
      </c>
      <c r="I300" s="42">
        <f t="shared" si="14"/>
        <v>879.98119930985558</v>
      </c>
      <c r="J300" s="44">
        <v>34871</v>
      </c>
      <c r="K300" s="30" t="s">
        <v>2156</v>
      </c>
    </row>
    <row r="301" spans="2:11" x14ac:dyDescent="0.25">
      <c r="B301" s="30">
        <v>10359</v>
      </c>
      <c r="C301" s="30" t="s">
        <v>2173</v>
      </c>
      <c r="D301" s="42">
        <v>10</v>
      </c>
      <c r="E301" s="30">
        <v>70</v>
      </c>
      <c r="F301" s="43">
        <v>5.000000074505806E-2</v>
      </c>
      <c r="G301" s="42">
        <f t="shared" si="12"/>
        <v>664.99999947845936</v>
      </c>
      <c r="H301" s="42">
        <f t="shared" si="13"/>
        <v>126.34999990090728</v>
      </c>
      <c r="I301" s="42">
        <f t="shared" si="14"/>
        <v>791.34999937936664</v>
      </c>
      <c r="J301" s="44">
        <v>34872</v>
      </c>
      <c r="K301" s="30" t="s">
        <v>2156</v>
      </c>
    </row>
    <row r="302" spans="2:11" x14ac:dyDescent="0.25">
      <c r="B302" s="30">
        <v>10360</v>
      </c>
      <c r="C302" s="30" t="s">
        <v>2201</v>
      </c>
      <c r="D302" s="42">
        <v>99</v>
      </c>
      <c r="E302" s="30">
        <v>35</v>
      </c>
      <c r="F302" s="43">
        <v>0</v>
      </c>
      <c r="G302" s="42">
        <f t="shared" si="12"/>
        <v>3465</v>
      </c>
      <c r="H302" s="42">
        <f t="shared" si="13"/>
        <v>658.35</v>
      </c>
      <c r="I302" s="42">
        <f t="shared" si="14"/>
        <v>4123.3500000000004</v>
      </c>
      <c r="J302" s="44">
        <v>34877</v>
      </c>
      <c r="K302" s="30" t="s">
        <v>2162</v>
      </c>
    </row>
    <row r="303" spans="2:11" x14ac:dyDescent="0.25">
      <c r="B303" s="30">
        <v>10360</v>
      </c>
      <c r="C303" s="30" t="s">
        <v>2230</v>
      </c>
      <c r="D303" s="42">
        <v>210.8</v>
      </c>
      <c r="E303" s="30">
        <v>10</v>
      </c>
      <c r="F303" s="43">
        <v>0</v>
      </c>
      <c r="G303" s="42">
        <f t="shared" si="12"/>
        <v>2108</v>
      </c>
      <c r="H303" s="42">
        <f t="shared" si="13"/>
        <v>400.52</v>
      </c>
      <c r="I303" s="42">
        <f t="shared" si="14"/>
        <v>2508.52</v>
      </c>
      <c r="J303" s="44">
        <v>34876</v>
      </c>
      <c r="K303" s="30" t="s">
        <v>2162</v>
      </c>
    </row>
    <row r="304" spans="2:11" x14ac:dyDescent="0.25">
      <c r="B304" s="30">
        <v>10360</v>
      </c>
      <c r="C304" s="30" t="s">
        <v>2206</v>
      </c>
      <c r="D304" s="42">
        <v>36.4</v>
      </c>
      <c r="E304" s="30">
        <v>30</v>
      </c>
      <c r="F304" s="43">
        <v>0</v>
      </c>
      <c r="G304" s="42">
        <f t="shared" si="12"/>
        <v>1092</v>
      </c>
      <c r="H304" s="42">
        <f t="shared" si="13"/>
        <v>207.48</v>
      </c>
      <c r="I304" s="42">
        <f t="shared" si="14"/>
        <v>1299.48</v>
      </c>
      <c r="J304" s="44">
        <v>34873</v>
      </c>
      <c r="K304" s="30" t="s">
        <v>2162</v>
      </c>
    </row>
    <row r="305" spans="2:11" x14ac:dyDescent="0.25">
      <c r="B305" s="30">
        <v>10360</v>
      </c>
      <c r="C305" s="30" t="s">
        <v>2171</v>
      </c>
      <c r="D305" s="42">
        <v>16</v>
      </c>
      <c r="E305" s="30">
        <v>35</v>
      </c>
      <c r="F305" s="43">
        <v>0</v>
      </c>
      <c r="G305" s="42">
        <f t="shared" si="12"/>
        <v>560</v>
      </c>
      <c r="H305" s="42">
        <f t="shared" si="13"/>
        <v>106.4</v>
      </c>
      <c r="I305" s="42">
        <f t="shared" si="14"/>
        <v>666.4</v>
      </c>
      <c r="J305" s="44">
        <v>34878</v>
      </c>
      <c r="K305" s="30" t="s">
        <v>2162</v>
      </c>
    </row>
    <row r="306" spans="2:11" x14ac:dyDescent="0.25">
      <c r="B306" s="30">
        <v>10360</v>
      </c>
      <c r="C306" s="30" t="s">
        <v>2217</v>
      </c>
      <c r="D306" s="42">
        <v>5.9</v>
      </c>
      <c r="E306" s="30">
        <v>28</v>
      </c>
      <c r="F306" s="43">
        <v>0</v>
      </c>
      <c r="G306" s="42">
        <f t="shared" si="12"/>
        <v>165.20000000000002</v>
      </c>
      <c r="H306" s="42">
        <f t="shared" si="13"/>
        <v>31.388000000000005</v>
      </c>
      <c r="I306" s="42">
        <f t="shared" si="14"/>
        <v>196.58800000000002</v>
      </c>
      <c r="J306" s="44">
        <v>34873</v>
      </c>
      <c r="K306" s="30" t="s">
        <v>2162</v>
      </c>
    </row>
    <row r="307" spans="2:11" x14ac:dyDescent="0.25">
      <c r="B307" s="30">
        <v>10361</v>
      </c>
      <c r="C307" s="30" t="s">
        <v>2169</v>
      </c>
      <c r="D307" s="42">
        <v>27.2</v>
      </c>
      <c r="E307" s="30">
        <v>55</v>
      </c>
      <c r="F307" s="43">
        <v>0.10000000149011612</v>
      </c>
      <c r="G307" s="42">
        <f t="shared" si="12"/>
        <v>1346.3999977707863</v>
      </c>
      <c r="H307" s="42">
        <f t="shared" si="13"/>
        <v>255.8159995764494</v>
      </c>
      <c r="I307" s="42">
        <f t="shared" si="14"/>
        <v>1602.2159973472358</v>
      </c>
      <c r="J307" s="44">
        <v>34879</v>
      </c>
      <c r="K307" s="30" t="s">
        <v>2186</v>
      </c>
    </row>
    <row r="308" spans="2:11" x14ac:dyDescent="0.25">
      <c r="B308" s="30">
        <v>10361</v>
      </c>
      <c r="C308" s="30" t="s">
        <v>2172</v>
      </c>
      <c r="D308" s="42">
        <v>14.4</v>
      </c>
      <c r="E308" s="30">
        <v>54</v>
      </c>
      <c r="F308" s="43">
        <v>0.10000000149011612</v>
      </c>
      <c r="G308" s="42">
        <f t="shared" si="12"/>
        <v>699.83999884128571</v>
      </c>
      <c r="H308" s="42">
        <f t="shared" si="13"/>
        <v>132.96959977984429</v>
      </c>
      <c r="I308" s="42">
        <f t="shared" si="14"/>
        <v>832.80959862113002</v>
      </c>
      <c r="J308" s="44">
        <v>34878</v>
      </c>
      <c r="K308" s="30" t="s">
        <v>2186</v>
      </c>
    </row>
    <row r="309" spans="2:11" x14ac:dyDescent="0.25">
      <c r="B309" s="30">
        <v>10362</v>
      </c>
      <c r="C309" s="30" t="s">
        <v>2159</v>
      </c>
      <c r="D309" s="42">
        <v>42.4</v>
      </c>
      <c r="E309" s="30">
        <v>20</v>
      </c>
      <c r="F309" s="43">
        <v>0</v>
      </c>
      <c r="G309" s="42">
        <f t="shared" si="12"/>
        <v>848</v>
      </c>
      <c r="H309" s="42">
        <f t="shared" si="13"/>
        <v>161.12</v>
      </c>
      <c r="I309" s="42">
        <f t="shared" si="14"/>
        <v>1009.12</v>
      </c>
      <c r="J309" s="44">
        <v>34880</v>
      </c>
      <c r="K309" s="30" t="s">
        <v>2165</v>
      </c>
    </row>
    <row r="310" spans="2:11" x14ac:dyDescent="0.25">
      <c r="B310" s="30">
        <v>10362</v>
      </c>
      <c r="C310" s="30" t="s">
        <v>2229</v>
      </c>
      <c r="D310" s="42">
        <v>11.2</v>
      </c>
      <c r="E310" s="30">
        <v>50</v>
      </c>
      <c r="F310" s="43">
        <v>0</v>
      </c>
      <c r="G310" s="42">
        <f t="shared" si="12"/>
        <v>560</v>
      </c>
      <c r="H310" s="42">
        <f t="shared" si="13"/>
        <v>106.4</v>
      </c>
      <c r="I310" s="42">
        <f t="shared" si="14"/>
        <v>666.4</v>
      </c>
      <c r="J310" s="44">
        <v>34880</v>
      </c>
      <c r="K310" s="30" t="s">
        <v>2165</v>
      </c>
    </row>
    <row r="311" spans="2:11" x14ac:dyDescent="0.25">
      <c r="B311" s="30">
        <v>10362</v>
      </c>
      <c r="C311" s="30" t="s">
        <v>2217</v>
      </c>
      <c r="D311" s="42">
        <v>5.9</v>
      </c>
      <c r="E311" s="30">
        <v>24</v>
      </c>
      <c r="F311" s="43">
        <v>0</v>
      </c>
      <c r="G311" s="42">
        <f t="shared" si="12"/>
        <v>141.60000000000002</v>
      </c>
      <c r="H311" s="42">
        <f t="shared" si="13"/>
        <v>26.904000000000003</v>
      </c>
      <c r="I311" s="42">
        <f t="shared" si="14"/>
        <v>168.50400000000002</v>
      </c>
      <c r="J311" s="44">
        <v>34883</v>
      </c>
      <c r="K311" s="30" t="s">
        <v>2165</v>
      </c>
    </row>
    <row r="312" spans="2:11" x14ac:dyDescent="0.25">
      <c r="B312" s="30">
        <v>10363</v>
      </c>
      <c r="C312" s="30" t="s">
        <v>2173</v>
      </c>
      <c r="D312" s="42">
        <v>10</v>
      </c>
      <c r="E312" s="30">
        <v>20</v>
      </c>
      <c r="F312" s="43">
        <v>0</v>
      </c>
      <c r="G312" s="42">
        <f t="shared" si="12"/>
        <v>200</v>
      </c>
      <c r="H312" s="42">
        <f t="shared" si="13"/>
        <v>38</v>
      </c>
      <c r="I312" s="42">
        <f t="shared" si="14"/>
        <v>238</v>
      </c>
      <c r="J312" s="44">
        <v>34884</v>
      </c>
      <c r="K312" s="30" t="s">
        <v>2162</v>
      </c>
    </row>
    <row r="313" spans="2:11" x14ac:dyDescent="0.25">
      <c r="B313" s="30">
        <v>10363</v>
      </c>
      <c r="C313" s="30" t="s">
        <v>2200</v>
      </c>
      <c r="D313" s="42">
        <v>14.4</v>
      </c>
      <c r="E313" s="30">
        <v>12</v>
      </c>
      <c r="F313" s="43">
        <v>0</v>
      </c>
      <c r="G313" s="42">
        <f t="shared" si="12"/>
        <v>172.8</v>
      </c>
      <c r="H313" s="42">
        <f t="shared" si="13"/>
        <v>32.832000000000001</v>
      </c>
      <c r="I313" s="42">
        <f t="shared" si="14"/>
        <v>205.63200000000001</v>
      </c>
      <c r="J313" s="44">
        <v>34885</v>
      </c>
      <c r="K313" s="30" t="s">
        <v>2162</v>
      </c>
    </row>
    <row r="314" spans="2:11" x14ac:dyDescent="0.25">
      <c r="B314" s="30">
        <v>10363</v>
      </c>
      <c r="C314" s="30" t="s">
        <v>2210</v>
      </c>
      <c r="D314" s="42">
        <v>6.2</v>
      </c>
      <c r="E314" s="30">
        <v>12</v>
      </c>
      <c r="F314" s="43">
        <v>0</v>
      </c>
      <c r="G314" s="42">
        <f t="shared" si="12"/>
        <v>74.400000000000006</v>
      </c>
      <c r="H314" s="42">
        <f t="shared" si="13"/>
        <v>14.136000000000001</v>
      </c>
      <c r="I314" s="42">
        <f t="shared" si="14"/>
        <v>88.536000000000001</v>
      </c>
      <c r="J314" s="44">
        <v>34884</v>
      </c>
      <c r="K314" s="30" t="s">
        <v>2162</v>
      </c>
    </row>
    <row r="315" spans="2:11" x14ac:dyDescent="0.25">
      <c r="B315" s="30">
        <v>10364</v>
      </c>
      <c r="C315" s="30" t="s">
        <v>2223</v>
      </c>
      <c r="D315" s="42">
        <v>28.8</v>
      </c>
      <c r="E315" s="30">
        <v>30</v>
      </c>
      <c r="F315" s="43">
        <v>0</v>
      </c>
      <c r="G315" s="42">
        <f t="shared" si="12"/>
        <v>864</v>
      </c>
      <c r="H315" s="42">
        <f t="shared" si="13"/>
        <v>164.16</v>
      </c>
      <c r="I315" s="42">
        <f t="shared" si="14"/>
        <v>1028.1600000000001</v>
      </c>
      <c r="J315" s="44">
        <v>34886</v>
      </c>
      <c r="K315" s="30" t="s">
        <v>2186</v>
      </c>
    </row>
    <row r="316" spans="2:11" x14ac:dyDescent="0.25">
      <c r="B316" s="30">
        <v>10364</v>
      </c>
      <c r="C316" s="30" t="s">
        <v>2204</v>
      </c>
      <c r="D316" s="42">
        <v>17.2</v>
      </c>
      <c r="E316" s="30">
        <v>5</v>
      </c>
      <c r="F316" s="43">
        <v>0</v>
      </c>
      <c r="G316" s="42">
        <f t="shared" si="12"/>
        <v>86</v>
      </c>
      <c r="H316" s="42">
        <f t="shared" si="13"/>
        <v>16.34</v>
      </c>
      <c r="I316" s="42">
        <f t="shared" si="14"/>
        <v>102.34</v>
      </c>
      <c r="J316" s="44">
        <v>34887</v>
      </c>
      <c r="K316" s="30" t="s">
        <v>2186</v>
      </c>
    </row>
    <row r="317" spans="2:11" x14ac:dyDescent="0.25">
      <c r="B317" s="30">
        <v>10365</v>
      </c>
      <c r="C317" s="30" t="s">
        <v>2157</v>
      </c>
      <c r="D317" s="42">
        <v>16.8</v>
      </c>
      <c r="E317" s="30">
        <v>24</v>
      </c>
      <c r="F317" s="43">
        <v>0</v>
      </c>
      <c r="G317" s="42">
        <f t="shared" si="12"/>
        <v>403.20000000000005</v>
      </c>
      <c r="H317" s="42">
        <f t="shared" si="13"/>
        <v>76.608000000000004</v>
      </c>
      <c r="I317" s="42">
        <f t="shared" si="14"/>
        <v>479.80800000000005</v>
      </c>
      <c r="J317" s="44">
        <v>34887</v>
      </c>
      <c r="K317" s="30" t="s">
        <v>2165</v>
      </c>
    </row>
    <row r="318" spans="2:11" x14ac:dyDescent="0.25">
      <c r="B318" s="30">
        <v>10366</v>
      </c>
      <c r="C318" s="30" t="s">
        <v>2163</v>
      </c>
      <c r="D318" s="42">
        <v>16.8</v>
      </c>
      <c r="E318" s="30">
        <v>5</v>
      </c>
      <c r="F318" s="43">
        <v>0</v>
      </c>
      <c r="G318" s="42">
        <f t="shared" si="12"/>
        <v>84</v>
      </c>
      <c r="H318" s="42">
        <f t="shared" si="13"/>
        <v>15.96</v>
      </c>
      <c r="I318" s="42">
        <f t="shared" si="14"/>
        <v>99.960000000000008</v>
      </c>
      <c r="J318" s="44">
        <v>34891</v>
      </c>
      <c r="K318" s="30" t="s">
        <v>2140</v>
      </c>
    </row>
    <row r="319" spans="2:11" x14ac:dyDescent="0.25">
      <c r="B319" s="30">
        <v>10366</v>
      </c>
      <c r="C319" s="30" t="s">
        <v>2183</v>
      </c>
      <c r="D319" s="42">
        <v>10.4</v>
      </c>
      <c r="E319" s="30">
        <v>5</v>
      </c>
      <c r="F319" s="43">
        <v>0</v>
      </c>
      <c r="G319" s="42">
        <f t="shared" si="12"/>
        <v>52</v>
      </c>
      <c r="H319" s="42">
        <f t="shared" si="13"/>
        <v>9.8800000000000008</v>
      </c>
      <c r="I319" s="42">
        <f t="shared" si="14"/>
        <v>61.88</v>
      </c>
      <c r="J319" s="44">
        <v>34890</v>
      </c>
      <c r="K319" s="30" t="s">
        <v>2140</v>
      </c>
    </row>
    <row r="320" spans="2:11" x14ac:dyDescent="0.25">
      <c r="B320" s="30">
        <v>10367</v>
      </c>
      <c r="C320" s="30" t="s">
        <v>2215</v>
      </c>
      <c r="D320" s="42">
        <v>11.2</v>
      </c>
      <c r="E320" s="30">
        <v>36</v>
      </c>
      <c r="F320" s="43">
        <v>0</v>
      </c>
      <c r="G320" s="42">
        <f t="shared" si="12"/>
        <v>403.2</v>
      </c>
      <c r="H320" s="42">
        <f t="shared" si="13"/>
        <v>76.608000000000004</v>
      </c>
      <c r="I320" s="42">
        <f t="shared" si="14"/>
        <v>479.80799999999999</v>
      </c>
      <c r="J320" s="44">
        <v>34891</v>
      </c>
      <c r="K320" s="30" t="s">
        <v>2220</v>
      </c>
    </row>
    <row r="321" spans="2:11" x14ac:dyDescent="0.25">
      <c r="B321" s="30">
        <v>10367</v>
      </c>
      <c r="C321" s="30" t="s">
        <v>2163</v>
      </c>
      <c r="D321" s="42">
        <v>16.8</v>
      </c>
      <c r="E321" s="30">
        <v>15</v>
      </c>
      <c r="F321" s="43">
        <v>0</v>
      </c>
      <c r="G321" s="42">
        <f t="shared" si="12"/>
        <v>252</v>
      </c>
      <c r="H321" s="42">
        <f t="shared" si="13"/>
        <v>47.88</v>
      </c>
      <c r="I321" s="42">
        <f t="shared" si="14"/>
        <v>299.88</v>
      </c>
      <c r="J321" s="44">
        <v>34892</v>
      </c>
      <c r="K321" s="30" t="s">
        <v>2220</v>
      </c>
    </row>
    <row r="322" spans="2:11" x14ac:dyDescent="0.25">
      <c r="B322" s="30">
        <v>10367</v>
      </c>
      <c r="C322" s="30" t="s">
        <v>2217</v>
      </c>
      <c r="D322" s="42">
        <v>5.9</v>
      </c>
      <c r="E322" s="30">
        <v>18</v>
      </c>
      <c r="F322" s="43">
        <v>0</v>
      </c>
      <c r="G322" s="42">
        <f t="shared" si="12"/>
        <v>106.2</v>
      </c>
      <c r="H322" s="42">
        <f t="shared" si="13"/>
        <v>20.178000000000001</v>
      </c>
      <c r="I322" s="42">
        <f t="shared" si="14"/>
        <v>126.378</v>
      </c>
      <c r="J322" s="44">
        <v>34893</v>
      </c>
      <c r="K322" s="30" t="s">
        <v>2220</v>
      </c>
    </row>
    <row r="323" spans="2:11" x14ac:dyDescent="0.25">
      <c r="B323" s="30">
        <v>10367</v>
      </c>
      <c r="C323" s="30" t="s">
        <v>2183</v>
      </c>
      <c r="D323" s="42">
        <v>10.4</v>
      </c>
      <c r="E323" s="30">
        <v>7</v>
      </c>
      <c r="F323" s="43">
        <v>0</v>
      </c>
      <c r="G323" s="42">
        <f t="shared" si="12"/>
        <v>72.8</v>
      </c>
      <c r="H323" s="42">
        <f t="shared" si="13"/>
        <v>13.831999999999999</v>
      </c>
      <c r="I323" s="42">
        <f t="shared" si="14"/>
        <v>86.631999999999991</v>
      </c>
      <c r="J323" s="44">
        <v>34893</v>
      </c>
      <c r="K323" s="30" t="s">
        <v>2220</v>
      </c>
    </row>
    <row r="324" spans="2:11" x14ac:dyDescent="0.25">
      <c r="B324" s="30">
        <v>10368</v>
      </c>
      <c r="C324" s="30" t="s">
        <v>2221</v>
      </c>
      <c r="D324" s="42">
        <v>26.6</v>
      </c>
      <c r="E324" s="30">
        <v>35</v>
      </c>
      <c r="F324" s="43">
        <v>0.10000000149011612</v>
      </c>
      <c r="G324" s="42">
        <f t="shared" ref="G324:G387" si="15">D324*E324*(1-F324)</f>
        <v>837.89999861270189</v>
      </c>
      <c r="H324" s="42">
        <f t="shared" ref="H324:H387" si="16">G324*19%</f>
        <v>159.20099973641337</v>
      </c>
      <c r="I324" s="42">
        <f t="shared" ref="I324:I387" si="17">G324+H324</f>
        <v>997.10099834911523</v>
      </c>
      <c r="J324" s="44">
        <v>34894</v>
      </c>
      <c r="K324" s="30" t="s">
        <v>2197</v>
      </c>
    </row>
    <row r="325" spans="2:11" x14ac:dyDescent="0.25">
      <c r="B325" s="30">
        <v>10368</v>
      </c>
      <c r="C325" s="30" t="s">
        <v>2206</v>
      </c>
      <c r="D325" s="42">
        <v>36.4</v>
      </c>
      <c r="E325" s="30">
        <v>13</v>
      </c>
      <c r="F325" s="43">
        <v>0.10000000149011612</v>
      </c>
      <c r="G325" s="42">
        <f t="shared" si="15"/>
        <v>425.87999929487705</v>
      </c>
      <c r="H325" s="42">
        <f t="shared" si="16"/>
        <v>80.917199866026635</v>
      </c>
      <c r="I325" s="42">
        <f t="shared" si="17"/>
        <v>506.79719916090369</v>
      </c>
      <c r="J325" s="44">
        <v>34898</v>
      </c>
      <c r="K325" s="30" t="s">
        <v>2197</v>
      </c>
    </row>
    <row r="326" spans="2:11" x14ac:dyDescent="0.25">
      <c r="B326" s="30">
        <v>10368</v>
      </c>
      <c r="C326" s="30" t="s">
        <v>2166</v>
      </c>
      <c r="D326" s="42">
        <v>15.6</v>
      </c>
      <c r="E326" s="30">
        <v>25</v>
      </c>
      <c r="F326" s="43">
        <v>0</v>
      </c>
      <c r="G326" s="42">
        <f t="shared" si="15"/>
        <v>390</v>
      </c>
      <c r="H326" s="42">
        <f t="shared" si="16"/>
        <v>74.099999999999994</v>
      </c>
      <c r="I326" s="42">
        <f t="shared" si="17"/>
        <v>464.1</v>
      </c>
      <c r="J326" s="44">
        <v>34898</v>
      </c>
      <c r="K326" s="30" t="s">
        <v>2197</v>
      </c>
    </row>
    <row r="327" spans="2:11" x14ac:dyDescent="0.25">
      <c r="B327" s="30">
        <v>10368</v>
      </c>
      <c r="C327" s="30" t="s">
        <v>2188</v>
      </c>
      <c r="D327" s="42">
        <v>8</v>
      </c>
      <c r="E327" s="30">
        <v>5</v>
      </c>
      <c r="F327" s="43">
        <v>0.10000000149011612</v>
      </c>
      <c r="G327" s="42">
        <f t="shared" si="15"/>
        <v>35.999999940395355</v>
      </c>
      <c r="H327" s="42">
        <f t="shared" si="16"/>
        <v>6.8399999886751175</v>
      </c>
      <c r="I327" s="42">
        <f t="shared" si="17"/>
        <v>42.839999929070473</v>
      </c>
      <c r="J327" s="44">
        <v>34897</v>
      </c>
      <c r="K327" s="30" t="s">
        <v>2197</v>
      </c>
    </row>
    <row r="328" spans="2:11" x14ac:dyDescent="0.25">
      <c r="B328" s="30">
        <v>10369</v>
      </c>
      <c r="C328" s="30" t="s">
        <v>2201</v>
      </c>
      <c r="D328" s="42">
        <v>99</v>
      </c>
      <c r="E328" s="30">
        <v>20</v>
      </c>
      <c r="F328" s="43">
        <v>0</v>
      </c>
      <c r="G328" s="42">
        <f t="shared" si="15"/>
        <v>1980</v>
      </c>
      <c r="H328" s="42">
        <f t="shared" si="16"/>
        <v>376.2</v>
      </c>
      <c r="I328" s="42">
        <f t="shared" si="17"/>
        <v>2356.1999999999998</v>
      </c>
      <c r="J328" s="44">
        <v>34899</v>
      </c>
      <c r="K328" s="30" t="s">
        <v>2140</v>
      </c>
    </row>
    <row r="329" spans="2:11" x14ac:dyDescent="0.25">
      <c r="B329" s="30">
        <v>10369</v>
      </c>
      <c r="C329" s="30" t="s">
        <v>2194</v>
      </c>
      <c r="D329" s="42">
        <v>30.4</v>
      </c>
      <c r="E329" s="30">
        <v>18</v>
      </c>
      <c r="F329" s="43">
        <v>0.25</v>
      </c>
      <c r="G329" s="42">
        <f t="shared" si="15"/>
        <v>410.4</v>
      </c>
      <c r="H329" s="42">
        <f t="shared" si="16"/>
        <v>77.975999999999999</v>
      </c>
      <c r="I329" s="42">
        <f t="shared" si="17"/>
        <v>488.37599999999998</v>
      </c>
      <c r="J329" s="44">
        <v>34900</v>
      </c>
      <c r="K329" s="30" t="s">
        <v>2140</v>
      </c>
    </row>
    <row r="330" spans="2:11" x14ac:dyDescent="0.25">
      <c r="B330" s="30">
        <v>10370</v>
      </c>
      <c r="C330" s="30" t="s">
        <v>2221</v>
      </c>
      <c r="D330" s="42">
        <v>26.6</v>
      </c>
      <c r="E330" s="30">
        <v>30</v>
      </c>
      <c r="F330" s="43">
        <v>0</v>
      </c>
      <c r="G330" s="42">
        <f t="shared" si="15"/>
        <v>798</v>
      </c>
      <c r="H330" s="42">
        <f t="shared" si="16"/>
        <v>151.62</v>
      </c>
      <c r="I330" s="42">
        <f t="shared" si="17"/>
        <v>949.62</v>
      </c>
      <c r="J330" s="44">
        <v>34901</v>
      </c>
      <c r="K330" s="30" t="s">
        <v>2160</v>
      </c>
    </row>
    <row r="331" spans="2:11" x14ac:dyDescent="0.25">
      <c r="B331" s="30">
        <v>10370</v>
      </c>
      <c r="C331" s="30" t="s">
        <v>2214</v>
      </c>
      <c r="D331" s="42">
        <v>14.4</v>
      </c>
      <c r="E331" s="30">
        <v>15</v>
      </c>
      <c r="F331" s="43">
        <v>0.15000000596046448</v>
      </c>
      <c r="G331" s="42">
        <f t="shared" si="15"/>
        <v>183.59999871253967</v>
      </c>
      <c r="H331" s="42">
        <f t="shared" si="16"/>
        <v>34.88399975538254</v>
      </c>
      <c r="I331" s="42">
        <f t="shared" si="17"/>
        <v>218.48399846792222</v>
      </c>
      <c r="J331" s="44">
        <v>34900</v>
      </c>
      <c r="K331" s="30" t="s">
        <v>2160</v>
      </c>
    </row>
    <row r="332" spans="2:11" x14ac:dyDescent="0.25">
      <c r="B332" s="30">
        <v>10370</v>
      </c>
      <c r="C332" s="30" t="s">
        <v>2175</v>
      </c>
      <c r="D332" s="42">
        <v>8</v>
      </c>
      <c r="E332" s="30">
        <v>20</v>
      </c>
      <c r="F332" s="43">
        <v>0.15000000596046448</v>
      </c>
      <c r="G332" s="42">
        <f t="shared" si="15"/>
        <v>135.99999904632568</v>
      </c>
      <c r="H332" s="42">
        <f t="shared" si="16"/>
        <v>25.839999818801878</v>
      </c>
      <c r="I332" s="42">
        <f t="shared" si="17"/>
        <v>161.83999886512757</v>
      </c>
      <c r="J332" s="44">
        <v>34904</v>
      </c>
      <c r="K332" s="30" t="s">
        <v>2160</v>
      </c>
    </row>
    <row r="333" spans="2:11" x14ac:dyDescent="0.25">
      <c r="B333" s="30">
        <v>10371</v>
      </c>
      <c r="C333" s="30" t="s">
        <v>2180</v>
      </c>
      <c r="D333" s="42">
        <v>15.2</v>
      </c>
      <c r="E333" s="30">
        <v>6</v>
      </c>
      <c r="F333" s="43">
        <v>0.20000000298023224</v>
      </c>
      <c r="G333" s="42">
        <f t="shared" si="15"/>
        <v>72.959999728202817</v>
      </c>
      <c r="H333" s="42">
        <f t="shared" si="16"/>
        <v>13.862399948358535</v>
      </c>
      <c r="I333" s="42">
        <f t="shared" si="17"/>
        <v>86.822399676561346</v>
      </c>
      <c r="J333" s="44">
        <v>34904</v>
      </c>
      <c r="K333" s="30" t="s">
        <v>2186</v>
      </c>
    </row>
    <row r="334" spans="2:11" x14ac:dyDescent="0.25">
      <c r="B334" s="30">
        <v>10372</v>
      </c>
      <c r="C334" s="30" t="s">
        <v>2230</v>
      </c>
      <c r="D334" s="42">
        <v>210.8</v>
      </c>
      <c r="E334" s="30">
        <v>40</v>
      </c>
      <c r="F334" s="43">
        <v>0.25</v>
      </c>
      <c r="G334" s="42">
        <f t="shared" si="15"/>
        <v>6324</v>
      </c>
      <c r="H334" s="42">
        <f t="shared" si="16"/>
        <v>1201.56</v>
      </c>
      <c r="I334" s="42">
        <f t="shared" si="17"/>
        <v>7525.5599999999995</v>
      </c>
      <c r="J334" s="44">
        <v>34905</v>
      </c>
      <c r="K334" s="30" t="s">
        <v>2156</v>
      </c>
    </row>
    <row r="335" spans="2:11" x14ac:dyDescent="0.25">
      <c r="B335" s="30">
        <v>10372</v>
      </c>
      <c r="C335" s="30" t="s">
        <v>2169</v>
      </c>
      <c r="D335" s="42">
        <v>27.2</v>
      </c>
      <c r="E335" s="30">
        <v>70</v>
      </c>
      <c r="F335" s="43">
        <v>0.25</v>
      </c>
      <c r="G335" s="42">
        <f t="shared" si="15"/>
        <v>1428</v>
      </c>
      <c r="H335" s="42">
        <f t="shared" si="16"/>
        <v>271.32</v>
      </c>
      <c r="I335" s="42">
        <f t="shared" si="17"/>
        <v>1699.32</v>
      </c>
      <c r="J335" s="44">
        <v>34906</v>
      </c>
      <c r="K335" s="30" t="s">
        <v>2156</v>
      </c>
    </row>
    <row r="336" spans="2:11" x14ac:dyDescent="0.25">
      <c r="B336" s="30">
        <v>10372</v>
      </c>
      <c r="C336" s="30" t="s">
        <v>2155</v>
      </c>
      <c r="D336" s="42">
        <v>27.8</v>
      </c>
      <c r="E336" s="30">
        <v>42</v>
      </c>
      <c r="F336" s="43">
        <v>0.25</v>
      </c>
      <c r="G336" s="42">
        <f t="shared" si="15"/>
        <v>875.7</v>
      </c>
      <c r="H336" s="42">
        <f t="shared" si="16"/>
        <v>166.38300000000001</v>
      </c>
      <c r="I336" s="42">
        <f t="shared" si="17"/>
        <v>1042.0830000000001</v>
      </c>
      <c r="J336" s="44">
        <v>34907</v>
      </c>
      <c r="K336" s="30" t="s">
        <v>2156</v>
      </c>
    </row>
    <row r="337" spans="2:11" x14ac:dyDescent="0.25">
      <c r="B337" s="30">
        <v>10372</v>
      </c>
      <c r="C337" s="30" t="s">
        <v>2168</v>
      </c>
      <c r="D337" s="42">
        <v>64.8</v>
      </c>
      <c r="E337" s="30">
        <v>12</v>
      </c>
      <c r="F337" s="43">
        <v>0.25</v>
      </c>
      <c r="G337" s="42">
        <f t="shared" si="15"/>
        <v>583.19999999999993</v>
      </c>
      <c r="H337" s="42">
        <f t="shared" si="16"/>
        <v>110.80799999999999</v>
      </c>
      <c r="I337" s="42">
        <f t="shared" si="17"/>
        <v>694.00799999999992</v>
      </c>
      <c r="J337" s="44">
        <v>34907</v>
      </c>
      <c r="K337" s="30" t="s">
        <v>2156</v>
      </c>
    </row>
    <row r="338" spans="2:11" x14ac:dyDescent="0.25">
      <c r="B338" s="30">
        <v>10373</v>
      </c>
      <c r="C338" s="30" t="s">
        <v>2204</v>
      </c>
      <c r="D338" s="42">
        <v>17.2</v>
      </c>
      <c r="E338" s="30">
        <v>50</v>
      </c>
      <c r="F338" s="43">
        <v>0.20000000298023224</v>
      </c>
      <c r="G338" s="42">
        <f t="shared" si="15"/>
        <v>687.99999743700027</v>
      </c>
      <c r="H338" s="42">
        <f t="shared" si="16"/>
        <v>130.71999951303005</v>
      </c>
      <c r="I338" s="42">
        <f t="shared" si="17"/>
        <v>818.71999695003035</v>
      </c>
      <c r="J338" s="44">
        <v>34908</v>
      </c>
      <c r="K338" s="30" t="s">
        <v>2162</v>
      </c>
    </row>
    <row r="339" spans="2:11" x14ac:dyDescent="0.25">
      <c r="B339" s="30">
        <v>10373</v>
      </c>
      <c r="C339" s="30" t="s">
        <v>2227</v>
      </c>
      <c r="D339" s="42">
        <v>10.6</v>
      </c>
      <c r="E339" s="30">
        <v>80</v>
      </c>
      <c r="F339" s="43">
        <v>0.20000000298023224</v>
      </c>
      <c r="G339" s="42">
        <f t="shared" si="15"/>
        <v>678.39999747276306</v>
      </c>
      <c r="H339" s="42">
        <f t="shared" si="16"/>
        <v>128.89599951982498</v>
      </c>
      <c r="I339" s="42">
        <f t="shared" si="17"/>
        <v>807.29599699258802</v>
      </c>
      <c r="J339" s="44">
        <v>34911</v>
      </c>
      <c r="K339" s="30" t="s">
        <v>2162</v>
      </c>
    </row>
    <row r="340" spans="2:11" x14ac:dyDescent="0.25">
      <c r="B340" s="30">
        <v>10374</v>
      </c>
      <c r="C340" s="30" t="s">
        <v>2173</v>
      </c>
      <c r="D340" s="42">
        <v>10</v>
      </c>
      <c r="E340" s="30">
        <v>30</v>
      </c>
      <c r="F340" s="43">
        <v>0</v>
      </c>
      <c r="G340" s="42">
        <f t="shared" si="15"/>
        <v>300</v>
      </c>
      <c r="H340" s="42">
        <f t="shared" si="16"/>
        <v>57</v>
      </c>
      <c r="I340" s="42">
        <f t="shared" si="17"/>
        <v>357</v>
      </c>
      <c r="J340" s="44">
        <v>34911</v>
      </c>
      <c r="K340" s="30" t="s">
        <v>2186</v>
      </c>
    </row>
    <row r="341" spans="2:11" x14ac:dyDescent="0.25">
      <c r="B341" s="30">
        <v>10374</v>
      </c>
      <c r="C341" s="30" t="s">
        <v>2227</v>
      </c>
      <c r="D341" s="42">
        <v>10.6</v>
      </c>
      <c r="E341" s="30">
        <v>15</v>
      </c>
      <c r="F341" s="43">
        <v>0</v>
      </c>
      <c r="G341" s="42">
        <f t="shared" si="15"/>
        <v>159</v>
      </c>
      <c r="H341" s="42">
        <f t="shared" si="16"/>
        <v>30.21</v>
      </c>
      <c r="I341" s="42">
        <f t="shared" si="17"/>
        <v>189.21</v>
      </c>
      <c r="J341" s="44">
        <v>34912</v>
      </c>
      <c r="K341" s="30" t="s">
        <v>2186</v>
      </c>
    </row>
    <row r="342" spans="2:11" x14ac:dyDescent="0.25">
      <c r="B342" s="30">
        <v>10375</v>
      </c>
      <c r="C342" s="30" t="s">
        <v>2161</v>
      </c>
      <c r="D342" s="42">
        <v>18.600000000000001</v>
      </c>
      <c r="E342" s="30">
        <v>15</v>
      </c>
      <c r="F342" s="43">
        <v>0</v>
      </c>
      <c r="G342" s="42">
        <f t="shared" si="15"/>
        <v>279</v>
      </c>
      <c r="H342" s="42">
        <f t="shared" si="16"/>
        <v>53.01</v>
      </c>
      <c r="I342" s="42">
        <f t="shared" si="17"/>
        <v>332.01</v>
      </c>
      <c r="J342" s="44">
        <v>34913</v>
      </c>
      <c r="K342" s="30" t="s">
        <v>2165</v>
      </c>
    </row>
    <row r="343" spans="2:11" x14ac:dyDescent="0.25">
      <c r="B343" s="30">
        <v>10375</v>
      </c>
      <c r="C343" s="30" t="s">
        <v>2217</v>
      </c>
      <c r="D343" s="42">
        <v>5.9</v>
      </c>
      <c r="E343" s="30">
        <v>10</v>
      </c>
      <c r="F343" s="43">
        <v>0</v>
      </c>
      <c r="G343" s="42">
        <f t="shared" si="15"/>
        <v>59</v>
      </c>
      <c r="H343" s="42">
        <f t="shared" si="16"/>
        <v>11.21</v>
      </c>
      <c r="I343" s="42">
        <f t="shared" si="17"/>
        <v>70.210000000000008</v>
      </c>
      <c r="J343" s="44">
        <v>34913</v>
      </c>
      <c r="K343" s="30" t="s">
        <v>2165</v>
      </c>
    </row>
    <row r="344" spans="2:11" x14ac:dyDescent="0.25">
      <c r="B344" s="30">
        <v>10376</v>
      </c>
      <c r="C344" s="30" t="s">
        <v>2173</v>
      </c>
      <c r="D344" s="42">
        <v>10</v>
      </c>
      <c r="E344" s="30">
        <v>42</v>
      </c>
      <c r="F344" s="43">
        <v>5.000000074505806E-2</v>
      </c>
      <c r="G344" s="42">
        <f t="shared" si="15"/>
        <v>398.99999968707561</v>
      </c>
      <c r="H344" s="42">
        <f t="shared" si="16"/>
        <v>75.809999940544373</v>
      </c>
      <c r="I344" s="42">
        <f t="shared" si="17"/>
        <v>474.80999962761996</v>
      </c>
      <c r="J344" s="44">
        <v>34914</v>
      </c>
      <c r="K344" s="30" t="s">
        <v>2186</v>
      </c>
    </row>
    <row r="345" spans="2:11" x14ac:dyDescent="0.25">
      <c r="B345" s="30">
        <v>10377</v>
      </c>
      <c r="C345" s="30" t="s">
        <v>2206</v>
      </c>
      <c r="D345" s="42">
        <v>36.4</v>
      </c>
      <c r="E345" s="30">
        <v>20</v>
      </c>
      <c r="F345" s="43">
        <v>0.15000000596046448</v>
      </c>
      <c r="G345" s="42">
        <f t="shared" si="15"/>
        <v>618.79999566078186</v>
      </c>
      <c r="H345" s="42">
        <f t="shared" si="16"/>
        <v>117.57199917554856</v>
      </c>
      <c r="I345" s="42">
        <f t="shared" si="17"/>
        <v>736.37199483633037</v>
      </c>
      <c r="J345" s="44">
        <v>34918</v>
      </c>
      <c r="K345" s="30" t="s">
        <v>2186</v>
      </c>
    </row>
    <row r="346" spans="2:11" x14ac:dyDescent="0.25">
      <c r="B346" s="30">
        <v>10377</v>
      </c>
      <c r="C346" s="30" t="s">
        <v>2172</v>
      </c>
      <c r="D346" s="42">
        <v>14.4</v>
      </c>
      <c r="E346" s="30">
        <v>20</v>
      </c>
      <c r="F346" s="43">
        <v>0.15000000596046448</v>
      </c>
      <c r="G346" s="42">
        <f t="shared" si="15"/>
        <v>244.79999828338623</v>
      </c>
      <c r="H346" s="42">
        <f t="shared" si="16"/>
        <v>46.511999673843384</v>
      </c>
      <c r="I346" s="42">
        <f t="shared" si="17"/>
        <v>291.31199795722961</v>
      </c>
      <c r="J346" s="44">
        <v>34915</v>
      </c>
      <c r="K346" s="30" t="s">
        <v>2186</v>
      </c>
    </row>
    <row r="347" spans="2:11" x14ac:dyDescent="0.25">
      <c r="B347" s="30">
        <v>10378</v>
      </c>
      <c r="C347" s="30" t="s">
        <v>2204</v>
      </c>
      <c r="D347" s="42">
        <v>17.2</v>
      </c>
      <c r="E347" s="30">
        <v>6</v>
      </c>
      <c r="F347" s="43">
        <v>0</v>
      </c>
      <c r="G347" s="42">
        <f t="shared" si="15"/>
        <v>103.19999999999999</v>
      </c>
      <c r="H347" s="42">
        <f t="shared" si="16"/>
        <v>19.607999999999997</v>
      </c>
      <c r="I347" s="42">
        <f t="shared" si="17"/>
        <v>122.80799999999999</v>
      </c>
      <c r="J347" s="44">
        <v>34918</v>
      </c>
      <c r="K347" s="30" t="s">
        <v>2156</v>
      </c>
    </row>
    <row r="348" spans="2:11" x14ac:dyDescent="0.25">
      <c r="B348" s="30">
        <v>10379</v>
      </c>
      <c r="C348" s="30" t="s">
        <v>2208</v>
      </c>
      <c r="D348" s="42">
        <v>35.1</v>
      </c>
      <c r="E348" s="30">
        <v>16</v>
      </c>
      <c r="F348" s="43">
        <v>0.10000000149011612</v>
      </c>
      <c r="G348" s="42">
        <f t="shared" si="15"/>
        <v>505.43999916315079</v>
      </c>
      <c r="H348" s="42">
        <f t="shared" si="16"/>
        <v>96.033599840998647</v>
      </c>
      <c r="I348" s="42">
        <f t="shared" si="17"/>
        <v>601.47359900414949</v>
      </c>
      <c r="J348" s="44">
        <v>34920</v>
      </c>
      <c r="K348" s="30" t="s">
        <v>2197</v>
      </c>
    </row>
    <row r="349" spans="2:11" x14ac:dyDescent="0.25">
      <c r="B349" s="30">
        <v>10379</v>
      </c>
      <c r="C349" s="30" t="s">
        <v>2163</v>
      </c>
      <c r="D349" s="42">
        <v>16.8</v>
      </c>
      <c r="E349" s="30">
        <v>20</v>
      </c>
      <c r="F349" s="43">
        <v>0.10000000149011612</v>
      </c>
      <c r="G349" s="42">
        <f t="shared" si="15"/>
        <v>302.39999949932098</v>
      </c>
      <c r="H349" s="42">
        <f t="shared" si="16"/>
        <v>57.455999904870986</v>
      </c>
      <c r="I349" s="42">
        <f t="shared" si="17"/>
        <v>359.85599940419195</v>
      </c>
      <c r="J349" s="44">
        <v>34919</v>
      </c>
      <c r="K349" s="30" t="s">
        <v>2197</v>
      </c>
    </row>
    <row r="350" spans="2:11" x14ac:dyDescent="0.25">
      <c r="B350" s="30">
        <v>10379</v>
      </c>
      <c r="C350" s="30" t="s">
        <v>2164</v>
      </c>
      <c r="D350" s="42">
        <v>7.7</v>
      </c>
      <c r="E350" s="30">
        <v>8</v>
      </c>
      <c r="F350" s="43">
        <v>0.10000000149011612</v>
      </c>
      <c r="G350" s="42">
        <f t="shared" si="15"/>
        <v>55.439999908208847</v>
      </c>
      <c r="H350" s="42">
        <f t="shared" si="16"/>
        <v>10.53359998255968</v>
      </c>
      <c r="I350" s="42">
        <f t="shared" si="17"/>
        <v>65.973599890768526</v>
      </c>
      <c r="J350" s="44">
        <v>34920</v>
      </c>
      <c r="K350" s="30" t="s">
        <v>2197</v>
      </c>
    </row>
    <row r="351" spans="2:11" x14ac:dyDescent="0.25">
      <c r="B351" s="30">
        <v>10380</v>
      </c>
      <c r="C351" s="30" t="s">
        <v>2182</v>
      </c>
      <c r="D351" s="42">
        <v>26.2</v>
      </c>
      <c r="E351" s="30">
        <v>20</v>
      </c>
      <c r="F351" s="43">
        <v>0.10000000149011612</v>
      </c>
      <c r="G351" s="42">
        <f t="shared" si="15"/>
        <v>471.59999921917915</v>
      </c>
      <c r="H351" s="42">
        <f t="shared" si="16"/>
        <v>89.603999851644033</v>
      </c>
      <c r="I351" s="42">
        <f t="shared" si="17"/>
        <v>561.20399907082322</v>
      </c>
      <c r="J351" s="44">
        <v>34925</v>
      </c>
      <c r="K351" s="30" t="s">
        <v>2140</v>
      </c>
    </row>
    <row r="352" spans="2:11" x14ac:dyDescent="0.25">
      <c r="B352" s="30">
        <v>10380</v>
      </c>
      <c r="C352" s="30" t="s">
        <v>2191</v>
      </c>
      <c r="D352" s="42">
        <v>12</v>
      </c>
      <c r="E352" s="30">
        <v>30</v>
      </c>
      <c r="F352" s="43">
        <v>0</v>
      </c>
      <c r="G352" s="42">
        <f t="shared" si="15"/>
        <v>360</v>
      </c>
      <c r="H352" s="42">
        <f t="shared" si="16"/>
        <v>68.400000000000006</v>
      </c>
      <c r="I352" s="42">
        <f t="shared" si="17"/>
        <v>428.4</v>
      </c>
      <c r="J352" s="44">
        <v>34922</v>
      </c>
      <c r="K352" s="30" t="s">
        <v>2140</v>
      </c>
    </row>
    <row r="353" spans="2:11" x14ac:dyDescent="0.25">
      <c r="B353" s="30">
        <v>10380</v>
      </c>
      <c r="C353" s="30" t="s">
        <v>2195</v>
      </c>
      <c r="D353" s="42">
        <v>20.7</v>
      </c>
      <c r="E353" s="30">
        <v>18</v>
      </c>
      <c r="F353" s="43">
        <v>0.10000000149011612</v>
      </c>
      <c r="G353" s="42">
        <f t="shared" si="15"/>
        <v>335.33999944478268</v>
      </c>
      <c r="H353" s="42">
        <f t="shared" si="16"/>
        <v>63.714599894508709</v>
      </c>
      <c r="I353" s="42">
        <f t="shared" si="17"/>
        <v>399.05459933929137</v>
      </c>
      <c r="J353" s="44">
        <v>34922</v>
      </c>
      <c r="K353" s="30" t="s">
        <v>2140</v>
      </c>
    </row>
    <row r="354" spans="2:11" x14ac:dyDescent="0.25">
      <c r="B354" s="30">
        <v>10380</v>
      </c>
      <c r="C354" s="30" t="s">
        <v>2169</v>
      </c>
      <c r="D354" s="42">
        <v>27.2</v>
      </c>
      <c r="E354" s="30">
        <v>6</v>
      </c>
      <c r="F354" s="43">
        <v>0.10000000149011612</v>
      </c>
      <c r="G354" s="42">
        <f t="shared" si="15"/>
        <v>146.87999975681305</v>
      </c>
      <c r="H354" s="42">
        <f t="shared" si="16"/>
        <v>27.907199953794478</v>
      </c>
      <c r="I354" s="42">
        <f t="shared" si="17"/>
        <v>174.78719971060752</v>
      </c>
      <c r="J354" s="44">
        <v>34921</v>
      </c>
      <c r="K354" s="30" t="s">
        <v>2140</v>
      </c>
    </row>
    <row r="355" spans="2:11" x14ac:dyDescent="0.25">
      <c r="B355" s="30">
        <v>10381</v>
      </c>
      <c r="C355" s="30" t="s">
        <v>2175</v>
      </c>
      <c r="D355" s="42">
        <v>8</v>
      </c>
      <c r="E355" s="30">
        <v>14</v>
      </c>
      <c r="F355" s="43">
        <v>0</v>
      </c>
      <c r="G355" s="42">
        <f t="shared" si="15"/>
        <v>112</v>
      </c>
      <c r="H355" s="42">
        <f t="shared" si="16"/>
        <v>21.28</v>
      </c>
      <c r="I355" s="42">
        <f t="shared" si="17"/>
        <v>133.28</v>
      </c>
      <c r="J355" s="44">
        <v>34926</v>
      </c>
      <c r="K355" s="30" t="s">
        <v>2165</v>
      </c>
    </row>
    <row r="356" spans="2:11" x14ac:dyDescent="0.25">
      <c r="B356" s="30">
        <v>10382</v>
      </c>
      <c r="C356" s="30" t="s">
        <v>2201</v>
      </c>
      <c r="D356" s="42">
        <v>99</v>
      </c>
      <c r="E356" s="30">
        <v>14</v>
      </c>
      <c r="F356" s="43">
        <v>0</v>
      </c>
      <c r="G356" s="42">
        <f t="shared" si="15"/>
        <v>1386</v>
      </c>
      <c r="H356" s="42">
        <f t="shared" si="16"/>
        <v>263.33999999999997</v>
      </c>
      <c r="I356" s="42">
        <f t="shared" si="17"/>
        <v>1649.34</v>
      </c>
      <c r="J356" s="44">
        <v>34928</v>
      </c>
      <c r="K356" s="30" t="s">
        <v>2162</v>
      </c>
    </row>
    <row r="357" spans="2:11" x14ac:dyDescent="0.25">
      <c r="B357" s="30">
        <v>10382</v>
      </c>
      <c r="C357" s="30" t="s">
        <v>2185</v>
      </c>
      <c r="D357" s="42">
        <v>17</v>
      </c>
      <c r="E357" s="30">
        <v>32</v>
      </c>
      <c r="F357" s="43">
        <v>0</v>
      </c>
      <c r="G357" s="42">
        <f t="shared" si="15"/>
        <v>544</v>
      </c>
      <c r="H357" s="42">
        <f t="shared" si="16"/>
        <v>103.36</v>
      </c>
      <c r="I357" s="42">
        <f t="shared" si="17"/>
        <v>647.36</v>
      </c>
      <c r="J357" s="44">
        <v>34929</v>
      </c>
      <c r="K357" s="30" t="s">
        <v>2162</v>
      </c>
    </row>
    <row r="358" spans="2:11" x14ac:dyDescent="0.25">
      <c r="B358" s="30">
        <v>10382</v>
      </c>
      <c r="C358" s="30" t="s">
        <v>2222</v>
      </c>
      <c r="D358" s="42">
        <v>50</v>
      </c>
      <c r="E358" s="30">
        <v>9</v>
      </c>
      <c r="F358" s="43">
        <v>0</v>
      </c>
      <c r="G358" s="42">
        <f t="shared" si="15"/>
        <v>450</v>
      </c>
      <c r="H358" s="42">
        <f t="shared" si="16"/>
        <v>85.5</v>
      </c>
      <c r="I358" s="42">
        <f t="shared" si="17"/>
        <v>535.5</v>
      </c>
      <c r="J358" s="44">
        <v>34927</v>
      </c>
      <c r="K358" s="30" t="s">
        <v>2162</v>
      </c>
    </row>
    <row r="359" spans="2:11" x14ac:dyDescent="0.25">
      <c r="B359" s="30">
        <v>10382</v>
      </c>
      <c r="C359" s="30" t="s">
        <v>2175</v>
      </c>
      <c r="D359" s="42">
        <v>8</v>
      </c>
      <c r="E359" s="30">
        <v>50</v>
      </c>
      <c r="F359" s="43">
        <v>0</v>
      </c>
      <c r="G359" s="42">
        <f t="shared" si="15"/>
        <v>400</v>
      </c>
      <c r="H359" s="42">
        <f t="shared" si="16"/>
        <v>76</v>
      </c>
      <c r="I359" s="42">
        <f t="shared" si="17"/>
        <v>476</v>
      </c>
      <c r="J359" s="44">
        <v>34927</v>
      </c>
      <c r="K359" s="30" t="s">
        <v>2162</v>
      </c>
    </row>
    <row r="360" spans="2:11" x14ac:dyDescent="0.25">
      <c r="B360" s="30">
        <v>10382</v>
      </c>
      <c r="C360" s="30" t="s">
        <v>2170</v>
      </c>
      <c r="D360" s="42">
        <v>2</v>
      </c>
      <c r="E360" s="30">
        <v>60</v>
      </c>
      <c r="F360" s="43">
        <v>0</v>
      </c>
      <c r="G360" s="42">
        <f t="shared" si="15"/>
        <v>120</v>
      </c>
      <c r="H360" s="42">
        <f t="shared" si="16"/>
        <v>22.8</v>
      </c>
      <c r="I360" s="42">
        <f t="shared" si="17"/>
        <v>142.80000000000001</v>
      </c>
      <c r="J360" s="44">
        <v>34929</v>
      </c>
      <c r="K360" s="30" t="s">
        <v>2162</v>
      </c>
    </row>
    <row r="361" spans="2:11" x14ac:dyDescent="0.25">
      <c r="B361" s="30">
        <v>10383</v>
      </c>
      <c r="C361" s="30" t="s">
        <v>2194</v>
      </c>
      <c r="D361" s="42">
        <v>30.4</v>
      </c>
      <c r="E361" s="30">
        <v>20</v>
      </c>
      <c r="F361" s="43">
        <v>0</v>
      </c>
      <c r="G361" s="42">
        <f t="shared" si="15"/>
        <v>608</v>
      </c>
      <c r="H361" s="42">
        <f t="shared" si="16"/>
        <v>115.52</v>
      </c>
      <c r="I361" s="42">
        <f t="shared" si="17"/>
        <v>723.52</v>
      </c>
      <c r="J361" s="44">
        <v>34933</v>
      </c>
      <c r="K361" s="30" t="s">
        <v>2140</v>
      </c>
    </row>
    <row r="362" spans="2:11" x14ac:dyDescent="0.25">
      <c r="B362" s="30">
        <v>10383</v>
      </c>
      <c r="C362" s="30" t="s">
        <v>2235</v>
      </c>
      <c r="D362" s="42">
        <v>13</v>
      </c>
      <c r="E362" s="30">
        <v>15</v>
      </c>
      <c r="F362" s="43">
        <v>0</v>
      </c>
      <c r="G362" s="42">
        <f t="shared" si="15"/>
        <v>195</v>
      </c>
      <c r="H362" s="42">
        <f t="shared" si="16"/>
        <v>37.049999999999997</v>
      </c>
      <c r="I362" s="42">
        <f t="shared" si="17"/>
        <v>232.05</v>
      </c>
      <c r="J362" s="44">
        <v>34933</v>
      </c>
      <c r="K362" s="30" t="s">
        <v>2140</v>
      </c>
    </row>
    <row r="363" spans="2:11" x14ac:dyDescent="0.25">
      <c r="B363" s="30">
        <v>10383</v>
      </c>
      <c r="C363" s="30" t="s">
        <v>2205</v>
      </c>
      <c r="D363" s="42">
        <v>4.8</v>
      </c>
      <c r="E363" s="30">
        <v>20</v>
      </c>
      <c r="F363" s="43">
        <v>0</v>
      </c>
      <c r="G363" s="42">
        <f t="shared" si="15"/>
        <v>96</v>
      </c>
      <c r="H363" s="42">
        <f t="shared" si="16"/>
        <v>18.240000000000002</v>
      </c>
      <c r="I363" s="42">
        <f t="shared" si="17"/>
        <v>114.24000000000001</v>
      </c>
      <c r="J363" s="44">
        <v>34932</v>
      </c>
      <c r="K363" s="30" t="s">
        <v>2140</v>
      </c>
    </row>
    <row r="364" spans="2:11" x14ac:dyDescent="0.25">
      <c r="B364" s="30">
        <v>10384</v>
      </c>
      <c r="C364" s="30" t="s">
        <v>2168</v>
      </c>
      <c r="D364" s="42">
        <v>64.8</v>
      </c>
      <c r="E364" s="30">
        <v>28</v>
      </c>
      <c r="F364" s="43">
        <v>0</v>
      </c>
      <c r="G364" s="42">
        <f t="shared" si="15"/>
        <v>1814.3999999999999</v>
      </c>
      <c r="H364" s="42">
        <f t="shared" si="16"/>
        <v>344.73599999999999</v>
      </c>
      <c r="I364" s="42">
        <f t="shared" si="17"/>
        <v>2159.136</v>
      </c>
      <c r="J364" s="44">
        <v>34935</v>
      </c>
      <c r="K364" s="30" t="s">
        <v>2165</v>
      </c>
    </row>
    <row r="365" spans="2:11" x14ac:dyDescent="0.25">
      <c r="B365" s="30">
        <v>10384</v>
      </c>
      <c r="C365" s="30" t="s">
        <v>2169</v>
      </c>
      <c r="D365" s="42">
        <v>27.2</v>
      </c>
      <c r="E365" s="30">
        <v>15</v>
      </c>
      <c r="F365" s="43">
        <v>0</v>
      </c>
      <c r="G365" s="42">
        <f t="shared" si="15"/>
        <v>408</v>
      </c>
      <c r="H365" s="42">
        <f t="shared" si="16"/>
        <v>77.52</v>
      </c>
      <c r="I365" s="42">
        <f t="shared" si="17"/>
        <v>485.52</v>
      </c>
      <c r="J365" s="44">
        <v>34934</v>
      </c>
      <c r="K365" s="30" t="s">
        <v>2165</v>
      </c>
    </row>
    <row r="366" spans="2:11" x14ac:dyDescent="0.25">
      <c r="B366" s="30">
        <v>10385</v>
      </c>
      <c r="C366" s="30" t="s">
        <v>2169</v>
      </c>
      <c r="D366" s="42">
        <v>27.2</v>
      </c>
      <c r="E366" s="30">
        <v>20</v>
      </c>
      <c r="F366" s="43">
        <v>0.20000000298023224</v>
      </c>
      <c r="G366" s="42">
        <f t="shared" si="15"/>
        <v>435.19999837875366</v>
      </c>
      <c r="H366" s="42">
        <f t="shared" si="16"/>
        <v>82.687999691963199</v>
      </c>
      <c r="I366" s="42">
        <f t="shared" si="17"/>
        <v>517.88799807071689</v>
      </c>
      <c r="J366" s="44">
        <v>34939</v>
      </c>
      <c r="K366" s="30" t="s">
        <v>2186</v>
      </c>
    </row>
    <row r="367" spans="2:11" x14ac:dyDescent="0.25">
      <c r="B367" s="30">
        <v>10385</v>
      </c>
      <c r="C367" s="30" t="s">
        <v>2193</v>
      </c>
      <c r="D367" s="42">
        <v>24</v>
      </c>
      <c r="E367" s="30">
        <v>10</v>
      </c>
      <c r="F367" s="43">
        <v>0.20000000298023224</v>
      </c>
      <c r="G367" s="42">
        <f t="shared" si="15"/>
        <v>191.99999928474426</v>
      </c>
      <c r="H367" s="42">
        <f t="shared" si="16"/>
        <v>36.479999864101408</v>
      </c>
      <c r="I367" s="42">
        <f t="shared" si="17"/>
        <v>228.47999914884568</v>
      </c>
      <c r="J367" s="44">
        <v>34936</v>
      </c>
      <c r="K367" s="30" t="s">
        <v>2186</v>
      </c>
    </row>
    <row r="368" spans="2:11" x14ac:dyDescent="0.25">
      <c r="B368" s="30">
        <v>10385</v>
      </c>
      <c r="C368" s="30" t="s">
        <v>2218</v>
      </c>
      <c r="D368" s="42">
        <v>10</v>
      </c>
      <c r="E368" s="30">
        <v>8</v>
      </c>
      <c r="F368" s="43">
        <v>0.20000000298023224</v>
      </c>
      <c r="G368" s="42">
        <f t="shared" si="15"/>
        <v>63.999999761581421</v>
      </c>
      <c r="H368" s="42">
        <f t="shared" si="16"/>
        <v>12.159999954700471</v>
      </c>
      <c r="I368" s="42">
        <f t="shared" si="17"/>
        <v>76.159999716281888</v>
      </c>
      <c r="J368" s="44">
        <v>34936</v>
      </c>
      <c r="K368" s="30" t="s">
        <v>2186</v>
      </c>
    </row>
    <row r="369" spans="2:11" x14ac:dyDescent="0.25">
      <c r="B369" s="30">
        <v>10386</v>
      </c>
      <c r="C369" s="30" t="s">
        <v>2215</v>
      </c>
      <c r="D369" s="42">
        <v>11.2</v>
      </c>
      <c r="E369" s="30">
        <v>10</v>
      </c>
      <c r="F369" s="43">
        <v>0</v>
      </c>
      <c r="G369" s="42">
        <f t="shared" si="15"/>
        <v>112</v>
      </c>
      <c r="H369" s="42">
        <f t="shared" si="16"/>
        <v>21.28</v>
      </c>
      <c r="I369" s="42">
        <f t="shared" si="17"/>
        <v>133.28</v>
      </c>
      <c r="J369" s="44">
        <v>34940</v>
      </c>
      <c r="K369" s="30" t="s">
        <v>2178</v>
      </c>
    </row>
    <row r="370" spans="2:11" x14ac:dyDescent="0.25">
      <c r="B370" s="30">
        <v>10386</v>
      </c>
      <c r="C370" s="30" t="s">
        <v>2176</v>
      </c>
      <c r="D370" s="42">
        <v>3.6</v>
      </c>
      <c r="E370" s="30">
        <v>15</v>
      </c>
      <c r="F370" s="43">
        <v>0</v>
      </c>
      <c r="G370" s="42">
        <f t="shared" si="15"/>
        <v>54</v>
      </c>
      <c r="H370" s="42">
        <f t="shared" si="16"/>
        <v>10.26</v>
      </c>
      <c r="I370" s="42">
        <f t="shared" si="17"/>
        <v>64.260000000000005</v>
      </c>
      <c r="J370" s="44">
        <v>34940</v>
      </c>
      <c r="K370" s="30" t="s">
        <v>2178</v>
      </c>
    </row>
    <row r="371" spans="2:11" x14ac:dyDescent="0.25">
      <c r="B371" s="30">
        <v>10387</v>
      </c>
      <c r="C371" s="30" t="s">
        <v>2177</v>
      </c>
      <c r="D371" s="42">
        <v>44</v>
      </c>
      <c r="E371" s="30">
        <v>12</v>
      </c>
      <c r="F371" s="43">
        <v>0</v>
      </c>
      <c r="G371" s="42">
        <f t="shared" si="15"/>
        <v>528</v>
      </c>
      <c r="H371" s="42">
        <f t="shared" si="16"/>
        <v>100.32000000000001</v>
      </c>
      <c r="I371" s="42">
        <f t="shared" si="17"/>
        <v>628.32000000000005</v>
      </c>
      <c r="J371" s="44">
        <v>34942</v>
      </c>
      <c r="K371" s="30" t="s">
        <v>2186</v>
      </c>
    </row>
    <row r="372" spans="2:11" x14ac:dyDescent="0.25">
      <c r="B372" s="30">
        <v>10387</v>
      </c>
      <c r="C372" s="30" t="s">
        <v>2204</v>
      </c>
      <c r="D372" s="42">
        <v>17.2</v>
      </c>
      <c r="E372" s="30">
        <v>15</v>
      </c>
      <c r="F372" s="43">
        <v>0</v>
      </c>
      <c r="G372" s="42">
        <f t="shared" si="15"/>
        <v>258</v>
      </c>
      <c r="H372" s="42">
        <f t="shared" si="16"/>
        <v>49.02</v>
      </c>
      <c r="I372" s="42">
        <f t="shared" si="17"/>
        <v>307.02</v>
      </c>
      <c r="J372" s="44">
        <v>34942</v>
      </c>
      <c r="K372" s="30" t="s">
        <v>2186</v>
      </c>
    </row>
    <row r="373" spans="2:11" x14ac:dyDescent="0.25">
      <c r="B373" s="30">
        <v>10387</v>
      </c>
      <c r="C373" s="30" t="s">
        <v>2206</v>
      </c>
      <c r="D373" s="42">
        <v>36.4</v>
      </c>
      <c r="E373" s="30">
        <v>6</v>
      </c>
      <c r="F373" s="43">
        <v>0</v>
      </c>
      <c r="G373" s="42">
        <f t="shared" si="15"/>
        <v>218.39999999999998</v>
      </c>
      <c r="H373" s="42">
        <f t="shared" si="16"/>
        <v>41.495999999999995</v>
      </c>
      <c r="I373" s="42">
        <f t="shared" si="17"/>
        <v>259.89599999999996</v>
      </c>
      <c r="J373" s="44">
        <v>34943</v>
      </c>
      <c r="K373" s="30" t="s">
        <v>2186</v>
      </c>
    </row>
    <row r="374" spans="2:11" x14ac:dyDescent="0.25">
      <c r="B374" s="30">
        <v>10387</v>
      </c>
      <c r="C374" s="30" t="s">
        <v>2176</v>
      </c>
      <c r="D374" s="42">
        <v>3.6</v>
      </c>
      <c r="E374" s="30">
        <v>15</v>
      </c>
      <c r="F374" s="43">
        <v>0</v>
      </c>
      <c r="G374" s="42">
        <f t="shared" si="15"/>
        <v>54</v>
      </c>
      <c r="H374" s="42">
        <f t="shared" si="16"/>
        <v>10.26</v>
      </c>
      <c r="I374" s="42">
        <f t="shared" si="17"/>
        <v>64.260000000000005</v>
      </c>
      <c r="J374" s="44">
        <v>34941</v>
      </c>
      <c r="K374" s="30" t="s">
        <v>2186</v>
      </c>
    </row>
    <row r="375" spans="2:11" x14ac:dyDescent="0.25">
      <c r="B375" s="30">
        <v>10388</v>
      </c>
      <c r="C375" s="30" t="s">
        <v>2182</v>
      </c>
      <c r="D375" s="42">
        <v>26.2</v>
      </c>
      <c r="E375" s="30">
        <v>40</v>
      </c>
      <c r="F375" s="43">
        <v>0</v>
      </c>
      <c r="G375" s="42">
        <f t="shared" si="15"/>
        <v>1048</v>
      </c>
      <c r="H375" s="42">
        <f t="shared" si="16"/>
        <v>199.12</v>
      </c>
      <c r="I375" s="42">
        <f t="shared" si="17"/>
        <v>1247.1199999999999</v>
      </c>
      <c r="J375" s="44">
        <v>34947</v>
      </c>
      <c r="K375" s="30" t="s">
        <v>2197</v>
      </c>
    </row>
    <row r="376" spans="2:11" x14ac:dyDescent="0.25">
      <c r="B376" s="30">
        <v>10388</v>
      </c>
      <c r="C376" s="30" t="s">
        <v>2236</v>
      </c>
      <c r="D376" s="42">
        <v>7.6</v>
      </c>
      <c r="E376" s="30">
        <v>15</v>
      </c>
      <c r="F376" s="43">
        <v>0.20000000298023224</v>
      </c>
      <c r="G376" s="42">
        <f t="shared" si="15"/>
        <v>91.199999660253525</v>
      </c>
      <c r="H376" s="42">
        <f t="shared" si="16"/>
        <v>17.327999935448169</v>
      </c>
      <c r="I376" s="42">
        <f t="shared" si="17"/>
        <v>108.52799959570169</v>
      </c>
      <c r="J376" s="44">
        <v>34947</v>
      </c>
      <c r="K376" s="30" t="s">
        <v>2197</v>
      </c>
    </row>
    <row r="377" spans="2:11" x14ac:dyDescent="0.25">
      <c r="B377" s="30">
        <v>10388</v>
      </c>
      <c r="C377" s="30" t="s">
        <v>2228</v>
      </c>
      <c r="D377" s="42">
        <v>5.6</v>
      </c>
      <c r="E377" s="30">
        <v>20</v>
      </c>
      <c r="F377" s="43">
        <v>0.20000000298023224</v>
      </c>
      <c r="G377" s="42">
        <f t="shared" si="15"/>
        <v>89.599999666213989</v>
      </c>
      <c r="H377" s="42">
        <f t="shared" si="16"/>
        <v>17.023999936580658</v>
      </c>
      <c r="I377" s="42">
        <f t="shared" si="17"/>
        <v>106.62399960279464</v>
      </c>
      <c r="J377" s="44">
        <v>34946</v>
      </c>
      <c r="K377" s="30" t="s">
        <v>2197</v>
      </c>
    </row>
    <row r="378" spans="2:11" x14ac:dyDescent="0.25">
      <c r="B378" s="30">
        <v>10389</v>
      </c>
      <c r="C378" s="30" t="s">
        <v>2190</v>
      </c>
      <c r="D378" s="42">
        <v>39.4</v>
      </c>
      <c r="E378" s="30">
        <v>20</v>
      </c>
      <c r="F378" s="43">
        <v>0</v>
      </c>
      <c r="G378" s="42">
        <f t="shared" si="15"/>
        <v>788</v>
      </c>
      <c r="H378" s="42">
        <f t="shared" si="16"/>
        <v>149.72</v>
      </c>
      <c r="I378" s="42">
        <f t="shared" si="17"/>
        <v>937.72</v>
      </c>
      <c r="J378" s="44">
        <v>34948</v>
      </c>
      <c r="K378" s="30" t="s">
        <v>2162</v>
      </c>
    </row>
    <row r="379" spans="2:11" x14ac:dyDescent="0.25">
      <c r="B379" s="30">
        <v>10389</v>
      </c>
      <c r="C379" s="30" t="s">
        <v>2203</v>
      </c>
      <c r="D379" s="42">
        <v>24.8</v>
      </c>
      <c r="E379" s="30">
        <v>16</v>
      </c>
      <c r="F379" s="43">
        <v>0</v>
      </c>
      <c r="G379" s="42">
        <f t="shared" si="15"/>
        <v>396.8</v>
      </c>
      <c r="H379" s="42">
        <f t="shared" si="16"/>
        <v>75.39200000000001</v>
      </c>
      <c r="I379" s="42">
        <f t="shared" si="17"/>
        <v>472.19200000000001</v>
      </c>
      <c r="J379" s="44">
        <v>34950</v>
      </c>
      <c r="K379" s="30" t="s">
        <v>2162</v>
      </c>
    </row>
    <row r="380" spans="2:11" x14ac:dyDescent="0.25">
      <c r="B380" s="30">
        <v>10389</v>
      </c>
      <c r="C380" s="30" t="s">
        <v>2191</v>
      </c>
      <c r="D380" s="42">
        <v>12</v>
      </c>
      <c r="E380" s="30">
        <v>30</v>
      </c>
      <c r="F380" s="43">
        <v>0</v>
      </c>
      <c r="G380" s="42">
        <f t="shared" si="15"/>
        <v>360</v>
      </c>
      <c r="H380" s="42">
        <f t="shared" si="16"/>
        <v>68.400000000000006</v>
      </c>
      <c r="I380" s="42">
        <f t="shared" si="17"/>
        <v>428.4</v>
      </c>
      <c r="J380" s="44">
        <v>34949</v>
      </c>
      <c r="K380" s="30" t="s">
        <v>2162</v>
      </c>
    </row>
    <row r="381" spans="2:11" x14ac:dyDescent="0.25">
      <c r="B381" s="30">
        <v>10389</v>
      </c>
      <c r="C381" s="30" t="s">
        <v>2174</v>
      </c>
      <c r="D381" s="42">
        <v>19.2</v>
      </c>
      <c r="E381" s="30">
        <v>15</v>
      </c>
      <c r="F381" s="43">
        <v>0</v>
      </c>
      <c r="G381" s="42">
        <f t="shared" si="15"/>
        <v>288</v>
      </c>
      <c r="H381" s="42">
        <f t="shared" si="16"/>
        <v>54.72</v>
      </c>
      <c r="I381" s="42">
        <f t="shared" si="17"/>
        <v>342.72</v>
      </c>
      <c r="J381" s="44">
        <v>34949</v>
      </c>
      <c r="K381" s="30" t="s">
        <v>2162</v>
      </c>
    </row>
    <row r="382" spans="2:11" x14ac:dyDescent="0.25">
      <c r="B382" s="30">
        <v>10390</v>
      </c>
      <c r="C382" s="30" t="s">
        <v>2155</v>
      </c>
      <c r="D382" s="42">
        <v>27.8</v>
      </c>
      <c r="E382" s="30">
        <v>24</v>
      </c>
      <c r="F382" s="43">
        <v>0.10000000149011612</v>
      </c>
      <c r="G382" s="42">
        <f t="shared" si="15"/>
        <v>600.47999900579453</v>
      </c>
      <c r="H382" s="42">
        <f t="shared" si="16"/>
        <v>114.09119981110096</v>
      </c>
      <c r="I382" s="42">
        <f t="shared" si="17"/>
        <v>714.5711988168955</v>
      </c>
      <c r="J382" s="44">
        <v>34954</v>
      </c>
      <c r="K382" s="30" t="s">
        <v>2160</v>
      </c>
    </row>
    <row r="383" spans="2:11" x14ac:dyDescent="0.25">
      <c r="B383" s="30">
        <v>10390</v>
      </c>
      <c r="C383" s="30" t="s">
        <v>2173</v>
      </c>
      <c r="D383" s="42">
        <v>10</v>
      </c>
      <c r="E383" s="30">
        <v>60</v>
      </c>
      <c r="F383" s="43">
        <v>0.10000000149011612</v>
      </c>
      <c r="G383" s="42">
        <f t="shared" si="15"/>
        <v>539.99999910593033</v>
      </c>
      <c r="H383" s="42">
        <f t="shared" si="16"/>
        <v>102.59999983012676</v>
      </c>
      <c r="I383" s="42">
        <f t="shared" si="17"/>
        <v>642.59999893605709</v>
      </c>
      <c r="J383" s="44">
        <v>34954</v>
      </c>
      <c r="K383" s="30" t="s">
        <v>2160</v>
      </c>
    </row>
    <row r="384" spans="2:11" x14ac:dyDescent="0.25">
      <c r="B384" s="30">
        <v>10390</v>
      </c>
      <c r="C384" s="30" t="s">
        <v>2192</v>
      </c>
      <c r="D384" s="42">
        <v>14.4</v>
      </c>
      <c r="E384" s="30">
        <v>40</v>
      </c>
      <c r="F384" s="43">
        <v>0.10000000149011612</v>
      </c>
      <c r="G384" s="42">
        <f t="shared" si="15"/>
        <v>518.39999914169312</v>
      </c>
      <c r="H384" s="42">
        <f t="shared" si="16"/>
        <v>98.495999836921698</v>
      </c>
      <c r="I384" s="42">
        <f t="shared" si="17"/>
        <v>616.89599897861478</v>
      </c>
      <c r="J384" s="44">
        <v>34953</v>
      </c>
      <c r="K384" s="30" t="s">
        <v>2160</v>
      </c>
    </row>
    <row r="385" spans="2:11" x14ac:dyDescent="0.25">
      <c r="B385" s="30">
        <v>10390</v>
      </c>
      <c r="C385" s="30" t="s">
        <v>2216</v>
      </c>
      <c r="D385" s="42">
        <v>9.6</v>
      </c>
      <c r="E385" s="30">
        <v>45</v>
      </c>
      <c r="F385" s="43">
        <v>0</v>
      </c>
      <c r="G385" s="42">
        <f t="shared" si="15"/>
        <v>432</v>
      </c>
      <c r="H385" s="42">
        <f t="shared" si="16"/>
        <v>82.08</v>
      </c>
      <c r="I385" s="42">
        <f t="shared" si="17"/>
        <v>514.08000000000004</v>
      </c>
      <c r="J385" s="44">
        <v>34953</v>
      </c>
      <c r="K385" s="30" t="s">
        <v>2160</v>
      </c>
    </row>
    <row r="386" spans="2:11" x14ac:dyDescent="0.25">
      <c r="B386" s="30">
        <v>10391</v>
      </c>
      <c r="C386" s="30" t="s">
        <v>2205</v>
      </c>
      <c r="D386" s="42">
        <v>4.8</v>
      </c>
      <c r="E386" s="30">
        <v>18</v>
      </c>
      <c r="F386" s="43">
        <v>0</v>
      </c>
      <c r="G386" s="42">
        <f t="shared" si="15"/>
        <v>86.399999999999991</v>
      </c>
      <c r="H386" s="42">
        <f t="shared" si="16"/>
        <v>16.415999999999997</v>
      </c>
      <c r="I386" s="42">
        <f t="shared" si="17"/>
        <v>102.81599999999999</v>
      </c>
      <c r="J386" s="44">
        <v>34955</v>
      </c>
      <c r="K386" s="30" t="s">
        <v>2165</v>
      </c>
    </row>
    <row r="387" spans="2:11" x14ac:dyDescent="0.25">
      <c r="B387" s="30">
        <v>10392</v>
      </c>
      <c r="C387" s="30" t="s">
        <v>2223</v>
      </c>
      <c r="D387" s="42">
        <v>28.8</v>
      </c>
      <c r="E387" s="30">
        <v>50</v>
      </c>
      <c r="F387" s="43">
        <v>0</v>
      </c>
      <c r="G387" s="42">
        <f t="shared" si="15"/>
        <v>1440</v>
      </c>
      <c r="H387" s="42">
        <f t="shared" si="16"/>
        <v>273.60000000000002</v>
      </c>
      <c r="I387" s="42">
        <f t="shared" si="17"/>
        <v>1713.6</v>
      </c>
      <c r="J387" s="44">
        <v>34956</v>
      </c>
      <c r="K387" s="30" t="s">
        <v>2197</v>
      </c>
    </row>
    <row r="388" spans="2:11" x14ac:dyDescent="0.25">
      <c r="B388" s="30">
        <v>10393</v>
      </c>
      <c r="C388" s="30" t="s">
        <v>2231</v>
      </c>
      <c r="D388" s="42">
        <v>24.9</v>
      </c>
      <c r="E388" s="30">
        <v>70</v>
      </c>
      <c r="F388" s="43">
        <v>0.25</v>
      </c>
      <c r="G388" s="42">
        <f t="shared" ref="G388:G400" si="18">D388*E388*(1-F388)</f>
        <v>1307.25</v>
      </c>
      <c r="H388" s="42">
        <f t="shared" ref="H388:H400" si="19">G388*19%</f>
        <v>248.3775</v>
      </c>
      <c r="I388" s="42">
        <f t="shared" ref="I388:I400" si="20">G388+H388</f>
        <v>1555.6275000000001</v>
      </c>
      <c r="J388" s="44">
        <v>34957</v>
      </c>
      <c r="K388" s="30" t="s">
        <v>2186</v>
      </c>
    </row>
    <row r="389" spans="2:11" x14ac:dyDescent="0.25">
      <c r="B389" s="30">
        <v>10393</v>
      </c>
      <c r="C389" s="30" t="s">
        <v>2161</v>
      </c>
      <c r="D389" s="42">
        <v>18.600000000000001</v>
      </c>
      <c r="E389" s="30">
        <v>42</v>
      </c>
      <c r="F389" s="43">
        <v>0.25</v>
      </c>
      <c r="G389" s="42">
        <f t="shared" si="18"/>
        <v>585.90000000000009</v>
      </c>
      <c r="H389" s="42">
        <f t="shared" si="19"/>
        <v>111.32100000000001</v>
      </c>
      <c r="I389" s="42">
        <f t="shared" si="20"/>
        <v>697.22100000000012</v>
      </c>
      <c r="J389" s="44">
        <v>34960</v>
      </c>
      <c r="K389" s="30" t="s">
        <v>2186</v>
      </c>
    </row>
    <row r="390" spans="2:11" x14ac:dyDescent="0.25">
      <c r="B390" s="30">
        <v>10393</v>
      </c>
      <c r="C390" s="30" t="s">
        <v>2173</v>
      </c>
      <c r="D390" s="42">
        <v>10</v>
      </c>
      <c r="E390" s="30">
        <v>32</v>
      </c>
      <c r="F390" s="43">
        <v>0</v>
      </c>
      <c r="G390" s="42">
        <f t="shared" si="18"/>
        <v>320</v>
      </c>
      <c r="H390" s="42">
        <f t="shared" si="19"/>
        <v>60.8</v>
      </c>
      <c r="I390" s="42">
        <f t="shared" si="20"/>
        <v>380.8</v>
      </c>
      <c r="J390" s="44">
        <v>34961</v>
      </c>
      <c r="K390" s="30" t="s">
        <v>2186</v>
      </c>
    </row>
    <row r="391" spans="2:11" x14ac:dyDescent="0.25">
      <c r="B391" s="30">
        <v>10393</v>
      </c>
      <c r="C391" s="30" t="s">
        <v>2181</v>
      </c>
      <c r="D391" s="42">
        <v>15.2</v>
      </c>
      <c r="E391" s="30">
        <v>25</v>
      </c>
      <c r="F391" s="43">
        <v>0.25</v>
      </c>
      <c r="G391" s="42">
        <f t="shared" si="18"/>
        <v>285</v>
      </c>
      <c r="H391" s="42">
        <f t="shared" si="19"/>
        <v>54.15</v>
      </c>
      <c r="I391" s="42">
        <f t="shared" si="20"/>
        <v>339.15</v>
      </c>
      <c r="J391" s="44">
        <v>34957</v>
      </c>
      <c r="K391" s="30" t="s">
        <v>2186</v>
      </c>
    </row>
    <row r="392" spans="2:11" x14ac:dyDescent="0.25">
      <c r="B392" s="30">
        <v>10393</v>
      </c>
      <c r="C392" s="30" t="s">
        <v>2229</v>
      </c>
      <c r="D392" s="42">
        <v>11.2</v>
      </c>
      <c r="E392" s="30">
        <v>7</v>
      </c>
      <c r="F392" s="43">
        <v>0.25</v>
      </c>
      <c r="G392" s="42">
        <f t="shared" si="18"/>
        <v>58.8</v>
      </c>
      <c r="H392" s="42">
        <f t="shared" si="19"/>
        <v>11.171999999999999</v>
      </c>
      <c r="I392" s="42">
        <f t="shared" si="20"/>
        <v>69.971999999999994</v>
      </c>
      <c r="J392" s="44">
        <v>34956</v>
      </c>
      <c r="K392" s="30" t="s">
        <v>2186</v>
      </c>
    </row>
    <row r="393" spans="2:11" x14ac:dyDescent="0.25">
      <c r="B393" s="30">
        <v>10394</v>
      </c>
      <c r="C393" s="30" t="s">
        <v>2190</v>
      </c>
      <c r="D393" s="42">
        <v>39.4</v>
      </c>
      <c r="E393" s="30">
        <v>10</v>
      </c>
      <c r="F393" s="43">
        <v>0</v>
      </c>
      <c r="G393" s="42">
        <f t="shared" si="18"/>
        <v>394</v>
      </c>
      <c r="H393" s="42">
        <f t="shared" si="19"/>
        <v>74.86</v>
      </c>
      <c r="I393" s="42">
        <f t="shared" si="20"/>
        <v>468.86</v>
      </c>
      <c r="J393" s="44">
        <v>34962</v>
      </c>
      <c r="K393" s="30" t="s">
        <v>2186</v>
      </c>
    </row>
    <row r="394" spans="2:11" x14ac:dyDescent="0.25">
      <c r="B394" s="30">
        <v>10394</v>
      </c>
      <c r="C394" s="30" t="s">
        <v>2205</v>
      </c>
      <c r="D394" s="42">
        <v>4.8</v>
      </c>
      <c r="E394" s="30">
        <v>10</v>
      </c>
      <c r="F394" s="43">
        <v>0</v>
      </c>
      <c r="G394" s="42">
        <f t="shared" si="18"/>
        <v>48</v>
      </c>
      <c r="H394" s="42">
        <f t="shared" si="19"/>
        <v>9.120000000000001</v>
      </c>
      <c r="I394" s="42">
        <f t="shared" si="20"/>
        <v>57.120000000000005</v>
      </c>
      <c r="J394" s="44">
        <v>34961</v>
      </c>
      <c r="K394" s="30" t="s">
        <v>2186</v>
      </c>
    </row>
    <row r="395" spans="2:11" x14ac:dyDescent="0.25">
      <c r="B395" s="30">
        <v>10395</v>
      </c>
      <c r="C395" s="30" t="s">
        <v>2182</v>
      </c>
      <c r="D395" s="42">
        <v>26.2</v>
      </c>
      <c r="E395" s="30">
        <v>70</v>
      </c>
      <c r="F395" s="43">
        <v>0.10000000149011612</v>
      </c>
      <c r="G395" s="42">
        <f t="shared" si="18"/>
        <v>1650.599997267127</v>
      </c>
      <c r="H395" s="42">
        <f t="shared" si="19"/>
        <v>313.61399948075416</v>
      </c>
      <c r="I395" s="42">
        <f t="shared" si="20"/>
        <v>1964.2139967478811</v>
      </c>
      <c r="J395" s="44">
        <v>34964</v>
      </c>
      <c r="K395" s="30" t="s">
        <v>2160</v>
      </c>
    </row>
    <row r="396" spans="2:11" x14ac:dyDescent="0.25">
      <c r="B396" s="30">
        <v>10395</v>
      </c>
      <c r="C396" s="30" t="s">
        <v>2216</v>
      </c>
      <c r="D396" s="42">
        <v>9.6</v>
      </c>
      <c r="E396" s="30">
        <v>28</v>
      </c>
      <c r="F396" s="43">
        <v>0.10000000149011612</v>
      </c>
      <c r="G396" s="42">
        <f t="shared" si="18"/>
        <v>241.91999959945679</v>
      </c>
      <c r="H396" s="42">
        <f t="shared" si="19"/>
        <v>45.964799923896791</v>
      </c>
      <c r="I396" s="42">
        <f t="shared" si="20"/>
        <v>287.88479952335359</v>
      </c>
      <c r="J396" s="44">
        <v>34963</v>
      </c>
      <c r="K396" s="30" t="s">
        <v>2160</v>
      </c>
    </row>
    <row r="397" spans="2:11" x14ac:dyDescent="0.25">
      <c r="B397" s="30">
        <v>10395</v>
      </c>
      <c r="C397" s="30" t="s">
        <v>2223</v>
      </c>
      <c r="D397" s="42">
        <v>28.8</v>
      </c>
      <c r="E397" s="30">
        <v>8</v>
      </c>
      <c r="F397" s="43">
        <v>0</v>
      </c>
      <c r="G397" s="42">
        <f t="shared" si="18"/>
        <v>230.4</v>
      </c>
      <c r="H397" s="42">
        <f t="shared" si="19"/>
        <v>43.776000000000003</v>
      </c>
      <c r="I397" s="42">
        <f t="shared" si="20"/>
        <v>274.17599999999999</v>
      </c>
      <c r="J397" s="44">
        <v>34962</v>
      </c>
      <c r="K397" s="30" t="s">
        <v>2160</v>
      </c>
    </row>
    <row r="398" spans="2:11" x14ac:dyDescent="0.25">
      <c r="B398" s="30">
        <v>10396</v>
      </c>
      <c r="C398" s="30" t="s">
        <v>2204</v>
      </c>
      <c r="D398" s="42">
        <v>17.2</v>
      </c>
      <c r="E398" s="30">
        <v>60</v>
      </c>
      <c r="F398" s="43">
        <v>0</v>
      </c>
      <c r="G398" s="42">
        <f t="shared" si="18"/>
        <v>1032</v>
      </c>
      <c r="H398" s="42">
        <f t="shared" si="19"/>
        <v>196.08</v>
      </c>
      <c r="I398" s="42">
        <f t="shared" si="20"/>
        <v>1228.08</v>
      </c>
      <c r="J398" s="44">
        <v>34964</v>
      </c>
      <c r="K398" s="30" t="s">
        <v>2186</v>
      </c>
    </row>
    <row r="399" spans="2:11" x14ac:dyDescent="0.25">
      <c r="B399" s="30">
        <v>10396</v>
      </c>
      <c r="C399" s="30" t="s">
        <v>2155</v>
      </c>
      <c r="D399" s="42">
        <v>27.8</v>
      </c>
      <c r="E399" s="30">
        <v>21</v>
      </c>
      <c r="F399" s="43">
        <v>0</v>
      </c>
      <c r="G399" s="42">
        <f t="shared" si="18"/>
        <v>583.80000000000007</v>
      </c>
      <c r="H399" s="42">
        <f t="shared" si="19"/>
        <v>110.92200000000001</v>
      </c>
      <c r="I399" s="42">
        <f t="shared" si="20"/>
        <v>694.72200000000009</v>
      </c>
      <c r="J399" s="44">
        <v>34967</v>
      </c>
      <c r="K399" s="30" t="s">
        <v>2186</v>
      </c>
    </row>
    <row r="400" spans="2:11" x14ac:dyDescent="0.25">
      <c r="B400" s="30">
        <v>10396</v>
      </c>
      <c r="C400" s="30" t="s">
        <v>2233</v>
      </c>
      <c r="D400" s="42">
        <v>7.2</v>
      </c>
      <c r="E400" s="30">
        <v>40</v>
      </c>
      <c r="F400" s="43">
        <v>0</v>
      </c>
      <c r="G400" s="42">
        <f t="shared" si="18"/>
        <v>288</v>
      </c>
      <c r="H400" s="42">
        <f t="shared" si="19"/>
        <v>54.72</v>
      </c>
      <c r="I400" s="42">
        <f t="shared" si="20"/>
        <v>342.72</v>
      </c>
      <c r="J400" s="44">
        <v>34967</v>
      </c>
      <c r="K400" s="30" t="s">
        <v>2186</v>
      </c>
    </row>
    <row r="401" spans="4:10" x14ac:dyDescent="0.25">
      <c r="D401" s="42"/>
      <c r="F401" s="43"/>
      <c r="G401" s="42"/>
      <c r="H401" s="42"/>
      <c r="I401" s="42"/>
      <c r="J401" s="44"/>
    </row>
    <row r="402" spans="4:10" x14ac:dyDescent="0.25">
      <c r="D402" s="42"/>
      <c r="F402" s="43"/>
      <c r="G402" s="42"/>
      <c r="H402" s="42"/>
      <c r="I402" s="42"/>
      <c r="J402" s="44"/>
    </row>
    <row r="403" spans="4:10" x14ac:dyDescent="0.25">
      <c r="D403" s="42"/>
      <c r="F403" s="43"/>
      <c r="G403" s="42"/>
      <c r="H403" s="42"/>
      <c r="I403" s="42"/>
      <c r="J403" s="44"/>
    </row>
    <row r="404" spans="4:10" x14ac:dyDescent="0.25">
      <c r="D404" s="42"/>
      <c r="F404" s="43"/>
      <c r="G404" s="42"/>
      <c r="H404" s="42"/>
      <c r="I404" s="42"/>
      <c r="J404" s="44"/>
    </row>
    <row r="405" spans="4:10" x14ac:dyDescent="0.25">
      <c r="D405" s="42"/>
      <c r="F405" s="43"/>
      <c r="G405" s="42"/>
      <c r="H405" s="42"/>
      <c r="I405" s="42"/>
      <c r="J405" s="44"/>
    </row>
    <row r="406" spans="4:10" x14ac:dyDescent="0.25">
      <c r="D406" s="42"/>
      <c r="F406" s="43"/>
      <c r="G406" s="42"/>
      <c r="H406" s="42"/>
      <c r="I406" s="42"/>
      <c r="J406" s="44"/>
    </row>
    <row r="407" spans="4:10" x14ac:dyDescent="0.25">
      <c r="D407" s="42"/>
      <c r="F407" s="43"/>
      <c r="G407" s="42"/>
      <c r="H407" s="42"/>
      <c r="I407" s="42"/>
      <c r="J407" s="44"/>
    </row>
    <row r="408" spans="4:10" x14ac:dyDescent="0.25">
      <c r="D408" s="42"/>
      <c r="F408" s="43"/>
      <c r="G408" s="42"/>
      <c r="H408" s="42"/>
      <c r="I408" s="42"/>
      <c r="J408" s="44"/>
    </row>
    <row r="409" spans="4:10" x14ac:dyDescent="0.25">
      <c r="D409" s="42"/>
      <c r="F409" s="43"/>
      <c r="G409" s="42"/>
      <c r="H409" s="42"/>
      <c r="I409" s="42"/>
      <c r="J409" s="44"/>
    </row>
    <row r="410" spans="4:10" x14ac:dyDescent="0.25">
      <c r="D410" s="42"/>
      <c r="F410" s="43"/>
      <c r="G410" s="42"/>
      <c r="H410" s="42"/>
      <c r="I410" s="42"/>
      <c r="J410" s="44"/>
    </row>
    <row r="411" spans="4:10" x14ac:dyDescent="0.25">
      <c r="D411" s="42"/>
      <c r="F411" s="43"/>
      <c r="G411" s="42"/>
      <c r="H411" s="42"/>
      <c r="I411" s="42"/>
      <c r="J411" s="44"/>
    </row>
    <row r="412" spans="4:10" x14ac:dyDescent="0.25">
      <c r="D412" s="42"/>
      <c r="F412" s="43"/>
      <c r="G412" s="42"/>
      <c r="H412" s="42"/>
      <c r="I412" s="42"/>
      <c r="J412" s="44"/>
    </row>
    <row r="413" spans="4:10" x14ac:dyDescent="0.25">
      <c r="D413" s="42"/>
      <c r="F413" s="43"/>
      <c r="G413" s="42"/>
      <c r="H413" s="42"/>
      <c r="I413" s="42"/>
      <c r="J413" s="44"/>
    </row>
    <row r="414" spans="4:10" x14ac:dyDescent="0.25">
      <c r="D414" s="42"/>
      <c r="F414" s="43"/>
      <c r="G414" s="42"/>
      <c r="H414" s="42"/>
      <c r="I414" s="42"/>
      <c r="J414" s="44"/>
    </row>
    <row r="415" spans="4:10" x14ac:dyDescent="0.25">
      <c r="D415" s="42"/>
      <c r="F415" s="43"/>
      <c r="G415" s="42"/>
      <c r="H415" s="42"/>
      <c r="I415" s="42"/>
      <c r="J415" s="44"/>
    </row>
    <row r="416" spans="4:10" x14ac:dyDescent="0.25">
      <c r="D416" s="42"/>
      <c r="F416" s="43"/>
      <c r="G416" s="42"/>
      <c r="H416" s="42"/>
      <c r="I416" s="42"/>
      <c r="J416" s="44"/>
    </row>
    <row r="417" spans="4:10" x14ac:dyDescent="0.25">
      <c r="D417" s="42"/>
      <c r="F417" s="43"/>
      <c r="G417" s="42"/>
      <c r="H417" s="42"/>
      <c r="I417" s="42"/>
      <c r="J417" s="44"/>
    </row>
    <row r="418" spans="4:10" x14ac:dyDescent="0.25">
      <c r="D418" s="42"/>
      <c r="F418" s="43"/>
      <c r="G418" s="42"/>
      <c r="H418" s="42"/>
      <c r="I418" s="42"/>
      <c r="J418" s="44"/>
    </row>
    <row r="419" spans="4:10" x14ac:dyDescent="0.25">
      <c r="D419" s="42"/>
      <c r="F419" s="43"/>
      <c r="G419" s="42"/>
      <c r="H419" s="42"/>
      <c r="I419" s="42"/>
      <c r="J419" s="44"/>
    </row>
    <row r="420" spans="4:10" x14ac:dyDescent="0.25">
      <c r="D420" s="42"/>
      <c r="F420" s="43"/>
      <c r="G420" s="42"/>
      <c r="H420" s="42"/>
      <c r="I420" s="42"/>
      <c r="J420" s="44"/>
    </row>
    <row r="421" spans="4:10" x14ac:dyDescent="0.25">
      <c r="D421" s="42"/>
      <c r="F421" s="43"/>
      <c r="G421" s="42"/>
      <c r="H421" s="42"/>
      <c r="I421" s="42"/>
      <c r="J421" s="44"/>
    </row>
    <row r="422" spans="4:10" x14ac:dyDescent="0.25">
      <c r="D422" s="42"/>
      <c r="F422" s="43"/>
      <c r="G422" s="42"/>
      <c r="H422" s="42"/>
      <c r="I422" s="42"/>
      <c r="J422" s="44"/>
    </row>
    <row r="423" spans="4:10" x14ac:dyDescent="0.25">
      <c r="D423" s="42"/>
      <c r="F423" s="43"/>
      <c r="G423" s="42"/>
      <c r="H423" s="42"/>
      <c r="I423" s="42"/>
      <c r="J423" s="44"/>
    </row>
    <row r="424" spans="4:10" x14ac:dyDescent="0.25">
      <c r="D424" s="42"/>
      <c r="F424" s="43"/>
      <c r="G424" s="42"/>
      <c r="H424" s="42"/>
      <c r="I424" s="42"/>
      <c r="J424" s="44"/>
    </row>
    <row r="425" spans="4:10" x14ac:dyDescent="0.25">
      <c r="D425" s="42"/>
      <c r="F425" s="43"/>
      <c r="G425" s="42"/>
      <c r="H425" s="42"/>
      <c r="I425" s="42"/>
      <c r="J425" s="44"/>
    </row>
    <row r="426" spans="4:10" x14ac:dyDescent="0.25">
      <c r="D426" s="42"/>
      <c r="F426" s="43"/>
      <c r="G426" s="42"/>
      <c r="H426" s="42"/>
      <c r="I426" s="42"/>
      <c r="J426" s="44"/>
    </row>
    <row r="427" spans="4:10" x14ac:dyDescent="0.25">
      <c r="D427" s="42"/>
      <c r="F427" s="43"/>
      <c r="G427" s="42"/>
      <c r="H427" s="42"/>
      <c r="I427" s="42"/>
      <c r="J427" s="44"/>
    </row>
    <row r="428" spans="4:10" x14ac:dyDescent="0.25">
      <c r="D428" s="42"/>
      <c r="F428" s="43"/>
      <c r="G428" s="42"/>
      <c r="H428" s="42"/>
      <c r="I428" s="42"/>
      <c r="J428" s="44"/>
    </row>
    <row r="429" spans="4:10" x14ac:dyDescent="0.25">
      <c r="D429" s="42"/>
      <c r="F429" s="43"/>
      <c r="G429" s="42"/>
      <c r="H429" s="42"/>
      <c r="I429" s="42"/>
      <c r="J429" s="44"/>
    </row>
    <row r="430" spans="4:10" x14ac:dyDescent="0.25">
      <c r="D430" s="42"/>
      <c r="F430" s="43"/>
      <c r="G430" s="42"/>
      <c r="H430" s="42"/>
      <c r="I430" s="42"/>
      <c r="J430" s="44"/>
    </row>
    <row r="431" spans="4:10" x14ac:dyDescent="0.25">
      <c r="D431" s="42"/>
      <c r="F431" s="43"/>
      <c r="G431" s="42"/>
      <c r="H431" s="42"/>
      <c r="I431" s="42"/>
      <c r="J431" s="44"/>
    </row>
    <row r="432" spans="4:10" x14ac:dyDescent="0.25">
      <c r="D432" s="42"/>
      <c r="F432" s="43"/>
      <c r="G432" s="42"/>
      <c r="H432" s="42"/>
      <c r="I432" s="42"/>
      <c r="J432" s="44"/>
    </row>
    <row r="433" spans="4:10" x14ac:dyDescent="0.25">
      <c r="D433" s="42"/>
      <c r="F433" s="43"/>
      <c r="G433" s="42"/>
      <c r="H433" s="42"/>
      <c r="I433" s="42"/>
      <c r="J433" s="44"/>
    </row>
    <row r="434" spans="4:10" x14ac:dyDescent="0.25">
      <c r="D434" s="42"/>
      <c r="F434" s="43"/>
      <c r="G434" s="42"/>
      <c r="H434" s="42"/>
      <c r="I434" s="42"/>
      <c r="J434" s="44"/>
    </row>
    <row r="435" spans="4:10" x14ac:dyDescent="0.25">
      <c r="D435" s="42"/>
      <c r="F435" s="43"/>
      <c r="G435" s="42"/>
      <c r="H435" s="42"/>
      <c r="I435" s="42"/>
      <c r="J435" s="44"/>
    </row>
    <row r="436" spans="4:10" x14ac:dyDescent="0.25">
      <c r="D436" s="42"/>
      <c r="F436" s="43"/>
      <c r="G436" s="42"/>
      <c r="H436" s="42"/>
      <c r="I436" s="42"/>
      <c r="J436" s="44"/>
    </row>
    <row r="437" spans="4:10" x14ac:dyDescent="0.25">
      <c r="D437" s="42"/>
      <c r="F437" s="43"/>
      <c r="G437" s="42"/>
      <c r="H437" s="42"/>
      <c r="I437" s="42"/>
      <c r="J437" s="44"/>
    </row>
    <row r="438" spans="4:10" x14ac:dyDescent="0.25">
      <c r="D438" s="42"/>
      <c r="F438" s="43"/>
      <c r="G438" s="42"/>
      <c r="H438" s="42"/>
      <c r="I438" s="42"/>
      <c r="J438" s="44"/>
    </row>
    <row r="439" spans="4:10" x14ac:dyDescent="0.25">
      <c r="D439" s="42"/>
      <c r="F439" s="43"/>
      <c r="G439" s="42"/>
      <c r="H439" s="42"/>
      <c r="I439" s="42"/>
      <c r="J439" s="44"/>
    </row>
    <row r="440" spans="4:10" x14ac:dyDescent="0.25">
      <c r="D440" s="42"/>
      <c r="F440" s="43"/>
      <c r="G440" s="42"/>
      <c r="H440" s="42"/>
      <c r="I440" s="42"/>
      <c r="J440" s="44"/>
    </row>
    <row r="441" spans="4:10" x14ac:dyDescent="0.25">
      <c r="D441" s="42"/>
      <c r="F441" s="43"/>
      <c r="G441" s="42"/>
      <c r="H441" s="42"/>
      <c r="I441" s="42"/>
      <c r="J441" s="44"/>
    </row>
    <row r="442" spans="4:10" x14ac:dyDescent="0.25">
      <c r="D442" s="42"/>
      <c r="F442" s="43"/>
      <c r="G442" s="42"/>
      <c r="H442" s="42"/>
      <c r="I442" s="42"/>
      <c r="J442" s="44"/>
    </row>
    <row r="443" spans="4:10" x14ac:dyDescent="0.25">
      <c r="D443" s="42"/>
      <c r="F443" s="43"/>
      <c r="G443" s="42"/>
      <c r="H443" s="42"/>
      <c r="I443" s="42"/>
      <c r="J443" s="44"/>
    </row>
    <row r="444" spans="4:10" x14ac:dyDescent="0.25">
      <c r="D444" s="42"/>
      <c r="F444" s="43"/>
      <c r="G444" s="42"/>
      <c r="H444" s="42"/>
      <c r="I444" s="42"/>
      <c r="J444" s="44"/>
    </row>
    <row r="445" spans="4:10" x14ac:dyDescent="0.25">
      <c r="D445" s="42"/>
      <c r="F445" s="43"/>
      <c r="G445" s="42"/>
      <c r="H445" s="42"/>
      <c r="I445" s="42"/>
      <c r="J445" s="44"/>
    </row>
    <row r="446" spans="4:10" x14ac:dyDescent="0.25">
      <c r="D446" s="42"/>
      <c r="F446" s="43"/>
      <c r="G446" s="42"/>
      <c r="H446" s="42"/>
      <c r="I446" s="42"/>
      <c r="J446" s="44"/>
    </row>
    <row r="447" spans="4:10" x14ac:dyDescent="0.25">
      <c r="D447" s="42"/>
      <c r="F447" s="43"/>
      <c r="G447" s="42"/>
      <c r="H447" s="42"/>
      <c r="I447" s="42"/>
      <c r="J447" s="44"/>
    </row>
    <row r="448" spans="4:10" x14ac:dyDescent="0.25">
      <c r="D448" s="42"/>
      <c r="F448" s="43"/>
      <c r="G448" s="42"/>
      <c r="H448" s="42"/>
      <c r="I448" s="42"/>
      <c r="J448" s="44"/>
    </row>
    <row r="449" spans="4:10" x14ac:dyDescent="0.25">
      <c r="D449" s="42"/>
      <c r="F449" s="43"/>
      <c r="G449" s="42"/>
      <c r="H449" s="42"/>
      <c r="I449" s="42"/>
      <c r="J449" s="44"/>
    </row>
    <row r="450" spans="4:10" x14ac:dyDescent="0.25">
      <c r="D450" s="42"/>
      <c r="F450" s="43"/>
      <c r="G450" s="42"/>
      <c r="H450" s="42"/>
      <c r="I450" s="42"/>
      <c r="J450" s="44"/>
    </row>
    <row r="451" spans="4:10" x14ac:dyDescent="0.25">
      <c r="D451" s="42"/>
      <c r="F451" s="43"/>
      <c r="G451" s="42"/>
      <c r="H451" s="42"/>
      <c r="I451" s="42"/>
      <c r="J451" s="44"/>
    </row>
    <row r="452" spans="4:10" x14ac:dyDescent="0.25">
      <c r="D452" s="42"/>
      <c r="F452" s="43"/>
      <c r="G452" s="42"/>
      <c r="H452" s="42"/>
      <c r="I452" s="42"/>
      <c r="J452" s="44"/>
    </row>
    <row r="453" spans="4:10" x14ac:dyDescent="0.25">
      <c r="D453" s="42"/>
      <c r="F453" s="43"/>
      <c r="G453" s="42"/>
      <c r="H453" s="42"/>
      <c r="I453" s="42"/>
      <c r="J453" s="44"/>
    </row>
    <row r="454" spans="4:10" x14ac:dyDescent="0.25">
      <c r="D454" s="42"/>
      <c r="F454" s="43"/>
      <c r="G454" s="42"/>
      <c r="H454" s="42"/>
      <c r="I454" s="42"/>
      <c r="J454" s="44"/>
    </row>
    <row r="455" spans="4:10" x14ac:dyDescent="0.25">
      <c r="D455" s="42"/>
      <c r="F455" s="43"/>
      <c r="G455" s="42"/>
      <c r="H455" s="42"/>
      <c r="I455" s="42"/>
      <c r="J455" s="44"/>
    </row>
    <row r="456" spans="4:10" x14ac:dyDescent="0.25">
      <c r="D456" s="42"/>
      <c r="F456" s="43"/>
      <c r="G456" s="42"/>
      <c r="H456" s="42"/>
      <c r="I456" s="42"/>
      <c r="J456" s="44"/>
    </row>
    <row r="457" spans="4:10" x14ac:dyDescent="0.25">
      <c r="D457" s="42"/>
      <c r="F457" s="43"/>
      <c r="G457" s="42"/>
      <c r="H457" s="42"/>
      <c r="I457" s="42"/>
      <c r="J457" s="44"/>
    </row>
    <row r="458" spans="4:10" x14ac:dyDescent="0.25">
      <c r="D458" s="42"/>
      <c r="F458" s="43"/>
      <c r="G458" s="42"/>
      <c r="H458" s="42"/>
      <c r="I458" s="42"/>
      <c r="J458" s="44"/>
    </row>
    <row r="459" spans="4:10" x14ac:dyDescent="0.25">
      <c r="D459" s="42"/>
      <c r="F459" s="43"/>
      <c r="G459" s="42"/>
      <c r="H459" s="42"/>
      <c r="I459" s="42"/>
      <c r="J459" s="44"/>
    </row>
    <row r="460" spans="4:10" x14ac:dyDescent="0.25">
      <c r="D460" s="42"/>
      <c r="F460" s="43"/>
      <c r="G460" s="42"/>
      <c r="H460" s="42"/>
      <c r="I460" s="42"/>
      <c r="J460" s="44"/>
    </row>
    <row r="461" spans="4:10" x14ac:dyDescent="0.25">
      <c r="D461" s="42"/>
      <c r="F461" s="43"/>
      <c r="G461" s="42"/>
      <c r="H461" s="42"/>
      <c r="I461" s="42"/>
      <c r="J461" s="44"/>
    </row>
    <row r="462" spans="4:10" x14ac:dyDescent="0.25">
      <c r="D462" s="42"/>
      <c r="F462" s="43"/>
      <c r="G462" s="42"/>
      <c r="H462" s="42"/>
      <c r="I462" s="42"/>
      <c r="J462" s="44"/>
    </row>
    <row r="463" spans="4:10" x14ac:dyDescent="0.25">
      <c r="D463" s="42"/>
      <c r="F463" s="43"/>
      <c r="G463" s="42"/>
      <c r="H463" s="42"/>
      <c r="I463" s="42"/>
      <c r="J463" s="44"/>
    </row>
    <row r="464" spans="4:10" x14ac:dyDescent="0.25">
      <c r="D464" s="42"/>
      <c r="F464" s="43"/>
      <c r="G464" s="42"/>
      <c r="H464" s="42"/>
      <c r="I464" s="42"/>
      <c r="J464" s="44"/>
    </row>
    <row r="465" spans="4:10" x14ac:dyDescent="0.25">
      <c r="D465" s="42"/>
      <c r="F465" s="43"/>
      <c r="G465" s="42"/>
      <c r="H465" s="42"/>
      <c r="I465" s="42"/>
      <c r="J465" s="44"/>
    </row>
    <row r="466" spans="4:10" x14ac:dyDescent="0.25">
      <c r="D466" s="42"/>
      <c r="F466" s="43"/>
      <c r="G466" s="42"/>
      <c r="H466" s="42"/>
      <c r="I466" s="42"/>
      <c r="J466" s="44"/>
    </row>
    <row r="467" spans="4:10" x14ac:dyDescent="0.25">
      <c r="D467" s="42"/>
      <c r="F467" s="43"/>
      <c r="G467" s="42"/>
      <c r="H467" s="42"/>
      <c r="I467" s="42"/>
      <c r="J467" s="44"/>
    </row>
    <row r="468" spans="4:10" x14ac:dyDescent="0.25">
      <c r="D468" s="42"/>
      <c r="F468" s="43"/>
      <c r="G468" s="42"/>
      <c r="H468" s="42"/>
      <c r="I468" s="42"/>
      <c r="J468" s="44"/>
    </row>
    <row r="469" spans="4:10" x14ac:dyDescent="0.25">
      <c r="D469" s="42"/>
      <c r="F469" s="43"/>
      <c r="G469" s="42"/>
      <c r="H469" s="42"/>
      <c r="I469" s="42"/>
      <c r="J469" s="44"/>
    </row>
    <row r="470" spans="4:10" x14ac:dyDescent="0.25">
      <c r="D470" s="42"/>
      <c r="F470" s="43"/>
      <c r="G470" s="42"/>
      <c r="H470" s="42"/>
      <c r="I470" s="42"/>
      <c r="J470" s="44"/>
    </row>
    <row r="471" spans="4:10" x14ac:dyDescent="0.25">
      <c r="D471" s="42"/>
      <c r="F471" s="43"/>
      <c r="G471" s="42"/>
      <c r="H471" s="42"/>
      <c r="I471" s="42"/>
      <c r="J471" s="44"/>
    </row>
    <row r="472" spans="4:10" x14ac:dyDescent="0.25">
      <c r="D472" s="42"/>
      <c r="F472" s="43"/>
      <c r="G472" s="42"/>
      <c r="H472" s="42"/>
      <c r="I472" s="42"/>
      <c r="J472" s="44"/>
    </row>
    <row r="473" spans="4:10" x14ac:dyDescent="0.25">
      <c r="D473" s="42"/>
      <c r="F473" s="43"/>
      <c r="G473" s="42"/>
      <c r="H473" s="42"/>
      <c r="I473" s="42"/>
      <c r="J473" s="44"/>
    </row>
    <row r="474" spans="4:10" x14ac:dyDescent="0.25">
      <c r="D474" s="42"/>
      <c r="F474" s="43"/>
      <c r="G474" s="42"/>
      <c r="H474" s="42"/>
      <c r="I474" s="42"/>
      <c r="J474" s="44"/>
    </row>
    <row r="475" spans="4:10" x14ac:dyDescent="0.25">
      <c r="D475" s="42"/>
      <c r="F475" s="43"/>
      <c r="G475" s="42"/>
      <c r="H475" s="42"/>
      <c r="I475" s="42"/>
      <c r="J475" s="44"/>
    </row>
    <row r="476" spans="4:10" x14ac:dyDescent="0.25">
      <c r="D476" s="42"/>
      <c r="F476" s="43"/>
      <c r="G476" s="42"/>
      <c r="H476" s="42"/>
      <c r="I476" s="42"/>
      <c r="J476" s="44"/>
    </row>
    <row r="477" spans="4:10" x14ac:dyDescent="0.25">
      <c r="D477" s="42"/>
      <c r="F477" s="43"/>
      <c r="G477" s="42"/>
      <c r="H477" s="42"/>
      <c r="I477" s="42"/>
      <c r="J477" s="44"/>
    </row>
    <row r="478" spans="4:10" x14ac:dyDescent="0.25">
      <c r="D478" s="42"/>
      <c r="F478" s="43"/>
      <c r="G478" s="42"/>
      <c r="H478" s="42"/>
      <c r="I478" s="42"/>
      <c r="J478" s="44"/>
    </row>
    <row r="479" spans="4:10" x14ac:dyDescent="0.25">
      <c r="D479" s="42"/>
      <c r="F479" s="43"/>
      <c r="G479" s="42"/>
      <c r="H479" s="42"/>
      <c r="I479" s="42"/>
      <c r="J479" s="44"/>
    </row>
    <row r="480" spans="4:10" x14ac:dyDescent="0.25">
      <c r="D480" s="42"/>
      <c r="F480" s="43"/>
      <c r="G480" s="42"/>
      <c r="H480" s="42"/>
      <c r="I480" s="42"/>
      <c r="J480" s="44"/>
    </row>
    <row r="481" spans="4:10" x14ac:dyDescent="0.25">
      <c r="D481" s="42"/>
      <c r="F481" s="43"/>
      <c r="G481" s="42"/>
      <c r="H481" s="42"/>
      <c r="I481" s="42"/>
      <c r="J481" s="44"/>
    </row>
    <row r="482" spans="4:10" x14ac:dyDescent="0.25">
      <c r="D482" s="42"/>
      <c r="F482" s="43"/>
      <c r="G482" s="42"/>
      <c r="H482" s="42"/>
      <c r="I482" s="42"/>
      <c r="J482" s="44"/>
    </row>
    <row r="483" spans="4:10" x14ac:dyDescent="0.25">
      <c r="D483" s="42"/>
      <c r="F483" s="43"/>
      <c r="G483" s="42"/>
      <c r="H483" s="42"/>
      <c r="I483" s="42"/>
      <c r="J483" s="44"/>
    </row>
    <row r="484" spans="4:10" x14ac:dyDescent="0.25">
      <c r="D484" s="42"/>
      <c r="F484" s="43"/>
      <c r="G484" s="42"/>
      <c r="H484" s="42"/>
      <c r="I484" s="42"/>
      <c r="J484" s="44"/>
    </row>
    <row r="485" spans="4:10" x14ac:dyDescent="0.25">
      <c r="D485" s="42"/>
      <c r="F485" s="43"/>
      <c r="G485" s="42"/>
      <c r="H485" s="42"/>
      <c r="I485" s="42"/>
      <c r="J485" s="44"/>
    </row>
    <row r="486" spans="4:10" x14ac:dyDescent="0.25">
      <c r="D486" s="42"/>
      <c r="F486" s="43"/>
      <c r="G486" s="42"/>
      <c r="H486" s="42"/>
      <c r="I486" s="42"/>
      <c r="J486" s="44"/>
    </row>
    <row r="487" spans="4:10" x14ac:dyDescent="0.25">
      <c r="D487" s="42"/>
      <c r="F487" s="43"/>
      <c r="G487" s="42"/>
      <c r="H487" s="42"/>
      <c r="I487" s="42"/>
      <c r="J487" s="44"/>
    </row>
    <row r="488" spans="4:10" x14ac:dyDescent="0.25">
      <c r="D488" s="42"/>
      <c r="F488" s="43"/>
      <c r="G488" s="42"/>
      <c r="H488" s="42"/>
      <c r="I488" s="42"/>
      <c r="J488" s="44"/>
    </row>
    <row r="489" spans="4:10" x14ac:dyDescent="0.25">
      <c r="D489" s="42"/>
      <c r="F489" s="43"/>
      <c r="G489" s="42"/>
      <c r="H489" s="42"/>
      <c r="I489" s="42"/>
      <c r="J489" s="44"/>
    </row>
    <row r="490" spans="4:10" x14ac:dyDescent="0.25">
      <c r="D490" s="42"/>
      <c r="F490" s="43"/>
      <c r="G490" s="42"/>
      <c r="H490" s="42"/>
      <c r="I490" s="42"/>
      <c r="J490" s="44"/>
    </row>
    <row r="491" spans="4:10" x14ac:dyDescent="0.25">
      <c r="D491" s="42"/>
      <c r="F491" s="43"/>
      <c r="G491" s="42"/>
      <c r="H491" s="42"/>
      <c r="I491" s="42"/>
      <c r="J491" s="44"/>
    </row>
    <row r="492" spans="4:10" x14ac:dyDescent="0.25">
      <c r="D492" s="42"/>
      <c r="F492" s="43"/>
      <c r="G492" s="42"/>
      <c r="H492" s="42"/>
      <c r="I492" s="42"/>
      <c r="J492" s="44"/>
    </row>
    <row r="493" spans="4:10" x14ac:dyDescent="0.25">
      <c r="D493" s="42"/>
      <c r="F493" s="43"/>
      <c r="G493" s="42"/>
      <c r="H493" s="42"/>
      <c r="I493" s="42"/>
      <c r="J493" s="44"/>
    </row>
    <row r="494" spans="4:10" x14ac:dyDescent="0.25">
      <c r="D494" s="42"/>
      <c r="F494" s="43"/>
      <c r="G494" s="42"/>
      <c r="H494" s="42"/>
      <c r="I494" s="42"/>
      <c r="J494" s="44"/>
    </row>
    <row r="495" spans="4:10" x14ac:dyDescent="0.25">
      <c r="D495" s="42"/>
      <c r="F495" s="43"/>
      <c r="G495" s="42"/>
      <c r="H495" s="42"/>
      <c r="I495" s="42"/>
      <c r="J495" s="44"/>
    </row>
    <row r="496" spans="4:10" x14ac:dyDescent="0.25">
      <c r="D496" s="42"/>
      <c r="F496" s="43"/>
      <c r="G496" s="42"/>
      <c r="H496" s="42"/>
      <c r="I496" s="42"/>
      <c r="J496" s="44"/>
    </row>
    <row r="497" spans="4:10" x14ac:dyDescent="0.25">
      <c r="D497" s="42"/>
      <c r="F497" s="43"/>
      <c r="G497" s="42"/>
      <c r="H497" s="42"/>
      <c r="I497" s="42"/>
      <c r="J497" s="44"/>
    </row>
    <row r="498" spans="4:10" x14ac:dyDescent="0.25">
      <c r="D498" s="42"/>
      <c r="F498" s="43"/>
      <c r="G498" s="42"/>
      <c r="H498" s="42"/>
      <c r="I498" s="42"/>
      <c r="J498" s="44"/>
    </row>
    <row r="499" spans="4:10" x14ac:dyDescent="0.25">
      <c r="D499" s="42"/>
      <c r="F499" s="43"/>
      <c r="G499" s="42"/>
      <c r="H499" s="42"/>
      <c r="I499" s="42"/>
      <c r="J499" s="44"/>
    </row>
    <row r="500" spans="4:10" x14ac:dyDescent="0.25">
      <c r="D500" s="42"/>
      <c r="F500" s="43"/>
      <c r="G500" s="42"/>
      <c r="H500" s="42"/>
      <c r="I500" s="42"/>
      <c r="J500" s="44"/>
    </row>
    <row r="501" spans="4:10" x14ac:dyDescent="0.25">
      <c r="D501" s="42"/>
      <c r="F501" s="43"/>
      <c r="G501" s="42"/>
      <c r="H501" s="42"/>
      <c r="I501" s="42"/>
      <c r="J501" s="44"/>
    </row>
    <row r="502" spans="4:10" x14ac:dyDescent="0.25">
      <c r="D502" s="42"/>
      <c r="F502" s="43"/>
      <c r="G502" s="42"/>
      <c r="H502" s="42"/>
      <c r="I502" s="42"/>
      <c r="J502" s="44"/>
    </row>
    <row r="503" spans="4:10" x14ac:dyDescent="0.25">
      <c r="D503" s="42"/>
      <c r="F503" s="43"/>
      <c r="G503" s="42"/>
      <c r="H503" s="42"/>
      <c r="I503" s="42"/>
      <c r="J503" s="44"/>
    </row>
    <row r="504" spans="4:10" x14ac:dyDescent="0.25">
      <c r="D504" s="42"/>
      <c r="F504" s="43"/>
      <c r="G504" s="42"/>
      <c r="H504" s="42"/>
      <c r="I504" s="42"/>
      <c r="J504" s="44"/>
    </row>
    <row r="505" spans="4:10" x14ac:dyDescent="0.25">
      <c r="D505" s="42"/>
      <c r="F505" s="43"/>
      <c r="G505" s="42"/>
      <c r="H505" s="42"/>
      <c r="I505" s="42"/>
      <c r="J505" s="44"/>
    </row>
    <row r="506" spans="4:10" x14ac:dyDescent="0.25">
      <c r="D506" s="42"/>
      <c r="F506" s="43"/>
      <c r="G506" s="42"/>
      <c r="H506" s="42"/>
      <c r="I506" s="42"/>
      <c r="J506" s="44"/>
    </row>
    <row r="507" spans="4:10" x14ac:dyDescent="0.25">
      <c r="D507" s="42"/>
      <c r="F507" s="43"/>
      <c r="G507" s="42"/>
      <c r="H507" s="42"/>
      <c r="I507" s="42"/>
      <c r="J507" s="44"/>
    </row>
    <row r="508" spans="4:10" x14ac:dyDescent="0.25">
      <c r="D508" s="42"/>
      <c r="F508" s="43"/>
      <c r="G508" s="42"/>
      <c r="H508" s="42"/>
      <c r="I508" s="42"/>
      <c r="J508" s="44"/>
    </row>
    <row r="509" spans="4:10" x14ac:dyDescent="0.25">
      <c r="D509" s="42"/>
      <c r="F509" s="43"/>
      <c r="G509" s="42"/>
      <c r="H509" s="42"/>
      <c r="I509" s="42"/>
      <c r="J509" s="44"/>
    </row>
    <row r="510" spans="4:10" x14ac:dyDescent="0.25">
      <c r="D510" s="42"/>
      <c r="F510" s="43"/>
      <c r="G510" s="42"/>
      <c r="H510" s="42"/>
      <c r="I510" s="42"/>
      <c r="J510" s="44"/>
    </row>
    <row r="511" spans="4:10" x14ac:dyDescent="0.25">
      <c r="D511" s="42"/>
      <c r="F511" s="43"/>
      <c r="G511" s="42"/>
      <c r="H511" s="42"/>
      <c r="I511" s="42"/>
      <c r="J511" s="44"/>
    </row>
    <row r="512" spans="4:10" x14ac:dyDescent="0.25">
      <c r="D512" s="42"/>
      <c r="F512" s="43"/>
      <c r="G512" s="42"/>
      <c r="H512" s="42"/>
      <c r="I512" s="42"/>
      <c r="J512" s="44"/>
    </row>
    <row r="513" spans="4:10" x14ac:dyDescent="0.25">
      <c r="D513" s="42"/>
      <c r="F513" s="43"/>
      <c r="G513" s="42"/>
      <c r="H513" s="42"/>
      <c r="I513" s="42"/>
      <c r="J513" s="44"/>
    </row>
    <row r="514" spans="4:10" x14ac:dyDescent="0.25">
      <c r="D514" s="42"/>
      <c r="F514" s="43"/>
      <c r="G514" s="42"/>
      <c r="H514" s="42"/>
      <c r="I514" s="42"/>
      <c r="J514" s="44"/>
    </row>
    <row r="515" spans="4:10" x14ac:dyDescent="0.25">
      <c r="D515" s="42"/>
      <c r="F515" s="43"/>
      <c r="G515" s="42"/>
      <c r="H515" s="42"/>
      <c r="I515" s="42"/>
      <c r="J515" s="44"/>
    </row>
    <row r="516" spans="4:10" x14ac:dyDescent="0.25">
      <c r="D516" s="42"/>
      <c r="F516" s="43"/>
      <c r="G516" s="42"/>
      <c r="H516" s="42"/>
      <c r="I516" s="42"/>
      <c r="J516" s="44"/>
    </row>
    <row r="517" spans="4:10" x14ac:dyDescent="0.25">
      <c r="D517" s="42"/>
      <c r="F517" s="43"/>
      <c r="G517" s="42"/>
      <c r="H517" s="42"/>
      <c r="I517" s="42"/>
      <c r="J517" s="44"/>
    </row>
    <row r="518" spans="4:10" x14ac:dyDescent="0.25">
      <c r="D518" s="42"/>
      <c r="F518" s="43"/>
      <c r="G518" s="42"/>
      <c r="H518" s="42"/>
      <c r="I518" s="42"/>
      <c r="J518" s="44"/>
    </row>
    <row r="519" spans="4:10" x14ac:dyDescent="0.25">
      <c r="D519" s="42"/>
      <c r="F519" s="43"/>
      <c r="G519" s="42"/>
      <c r="H519" s="42"/>
      <c r="I519" s="42"/>
      <c r="J519" s="44"/>
    </row>
    <row r="520" spans="4:10" x14ac:dyDescent="0.25">
      <c r="D520" s="42"/>
      <c r="F520" s="43"/>
      <c r="G520" s="42"/>
      <c r="H520" s="42"/>
      <c r="I520" s="42"/>
      <c r="J520" s="44"/>
    </row>
    <row r="521" spans="4:10" x14ac:dyDescent="0.25">
      <c r="D521" s="42"/>
      <c r="F521" s="43"/>
      <c r="G521" s="42"/>
      <c r="H521" s="42"/>
      <c r="I521" s="42"/>
      <c r="J521" s="44"/>
    </row>
    <row r="522" spans="4:10" x14ac:dyDescent="0.25">
      <c r="D522" s="42"/>
      <c r="F522" s="43"/>
      <c r="G522" s="42"/>
      <c r="H522" s="42"/>
      <c r="I522" s="42"/>
      <c r="J522" s="44"/>
    </row>
    <row r="523" spans="4:10" x14ac:dyDescent="0.25">
      <c r="D523" s="42"/>
      <c r="F523" s="43"/>
      <c r="G523" s="42"/>
      <c r="H523" s="42"/>
      <c r="I523" s="42"/>
      <c r="J523" s="44"/>
    </row>
    <row r="524" spans="4:10" x14ac:dyDescent="0.25">
      <c r="D524" s="42"/>
      <c r="F524" s="43"/>
      <c r="G524" s="42"/>
      <c r="H524" s="42"/>
      <c r="I524" s="42"/>
      <c r="J524" s="44"/>
    </row>
    <row r="525" spans="4:10" x14ac:dyDescent="0.25">
      <c r="D525" s="42"/>
      <c r="F525" s="43"/>
      <c r="G525" s="42"/>
      <c r="H525" s="42"/>
      <c r="I525" s="42"/>
      <c r="J525" s="44"/>
    </row>
    <row r="526" spans="4:10" x14ac:dyDescent="0.25">
      <c r="D526" s="42"/>
      <c r="F526" s="43"/>
      <c r="G526" s="42"/>
      <c r="H526" s="42"/>
      <c r="I526" s="42"/>
      <c r="J526" s="44"/>
    </row>
    <row r="527" spans="4:10" x14ac:dyDescent="0.25">
      <c r="D527" s="42"/>
      <c r="F527" s="43"/>
      <c r="G527" s="42"/>
      <c r="H527" s="42"/>
      <c r="I527" s="42"/>
      <c r="J527" s="44"/>
    </row>
    <row r="528" spans="4:10" x14ac:dyDescent="0.25">
      <c r="D528" s="42"/>
      <c r="F528" s="43"/>
      <c r="G528" s="42"/>
      <c r="H528" s="42"/>
      <c r="I528" s="42"/>
      <c r="J528" s="44"/>
    </row>
    <row r="529" spans="4:10" x14ac:dyDescent="0.25">
      <c r="D529" s="42"/>
      <c r="F529" s="43"/>
      <c r="G529" s="42"/>
      <c r="H529" s="42"/>
      <c r="I529" s="42"/>
      <c r="J529" s="44"/>
    </row>
    <row r="530" spans="4:10" x14ac:dyDescent="0.25">
      <c r="D530" s="42"/>
      <c r="F530" s="43"/>
      <c r="G530" s="42"/>
      <c r="H530" s="42"/>
      <c r="I530" s="42"/>
      <c r="J530" s="44"/>
    </row>
    <row r="531" spans="4:10" x14ac:dyDescent="0.25">
      <c r="D531" s="42"/>
      <c r="F531" s="43"/>
      <c r="G531" s="42"/>
      <c r="H531" s="42"/>
      <c r="I531" s="42"/>
      <c r="J531" s="44"/>
    </row>
    <row r="532" spans="4:10" x14ac:dyDescent="0.25">
      <c r="D532" s="42"/>
      <c r="F532" s="43"/>
      <c r="G532" s="42"/>
      <c r="H532" s="42"/>
      <c r="I532" s="42"/>
      <c r="J532" s="44"/>
    </row>
    <row r="533" spans="4:10" x14ac:dyDescent="0.25">
      <c r="D533" s="42"/>
      <c r="F533" s="43"/>
      <c r="G533" s="42"/>
      <c r="H533" s="42"/>
      <c r="I533" s="42"/>
      <c r="J533" s="44"/>
    </row>
    <row r="534" spans="4:10" x14ac:dyDescent="0.25">
      <c r="D534" s="42"/>
      <c r="F534" s="43"/>
      <c r="G534" s="42"/>
      <c r="H534" s="42"/>
      <c r="I534" s="42"/>
      <c r="J534" s="44"/>
    </row>
    <row r="535" spans="4:10" x14ac:dyDescent="0.25">
      <c r="D535" s="42"/>
      <c r="F535" s="43"/>
      <c r="G535" s="42"/>
      <c r="H535" s="42"/>
      <c r="I535" s="42"/>
      <c r="J535" s="44"/>
    </row>
    <row r="536" spans="4:10" x14ac:dyDescent="0.25">
      <c r="D536" s="42"/>
      <c r="F536" s="43"/>
      <c r="G536" s="42"/>
      <c r="H536" s="42"/>
      <c r="I536" s="42"/>
      <c r="J536" s="44"/>
    </row>
    <row r="537" spans="4:10" x14ac:dyDescent="0.25">
      <c r="D537" s="42"/>
      <c r="F537" s="43"/>
      <c r="G537" s="42"/>
      <c r="H537" s="42"/>
      <c r="I537" s="42"/>
      <c r="J537" s="44"/>
    </row>
    <row r="538" spans="4:10" x14ac:dyDescent="0.25">
      <c r="D538" s="42"/>
      <c r="F538" s="43"/>
      <c r="G538" s="42"/>
      <c r="H538" s="42"/>
      <c r="I538" s="42"/>
      <c r="J538" s="44"/>
    </row>
    <row r="539" spans="4:10" x14ac:dyDescent="0.25">
      <c r="D539" s="42"/>
      <c r="F539" s="43"/>
      <c r="G539" s="42"/>
      <c r="H539" s="42"/>
      <c r="I539" s="42"/>
      <c r="J539" s="44"/>
    </row>
    <row r="540" spans="4:10" x14ac:dyDescent="0.25">
      <c r="D540" s="42"/>
      <c r="F540" s="43"/>
      <c r="G540" s="42"/>
      <c r="H540" s="42"/>
      <c r="I540" s="42"/>
      <c r="J540" s="44"/>
    </row>
    <row r="541" spans="4:10" x14ac:dyDescent="0.25">
      <c r="D541" s="42"/>
      <c r="F541" s="43"/>
      <c r="G541" s="42"/>
      <c r="H541" s="42"/>
      <c r="I541" s="42"/>
      <c r="J541" s="44"/>
    </row>
    <row r="542" spans="4:10" x14ac:dyDescent="0.25">
      <c r="D542" s="42"/>
      <c r="F542" s="43"/>
      <c r="G542" s="42"/>
      <c r="H542" s="42"/>
      <c r="I542" s="42"/>
      <c r="J542" s="44"/>
    </row>
    <row r="543" spans="4:10" x14ac:dyDescent="0.25">
      <c r="D543" s="42"/>
      <c r="F543" s="43"/>
      <c r="G543" s="42"/>
      <c r="H543" s="42"/>
      <c r="I543" s="42"/>
      <c r="J543" s="44"/>
    </row>
    <row r="544" spans="4:10" x14ac:dyDescent="0.25">
      <c r="D544" s="42"/>
      <c r="F544" s="43"/>
      <c r="G544" s="42"/>
      <c r="H544" s="42"/>
      <c r="I544" s="42"/>
      <c r="J544" s="44"/>
    </row>
    <row r="545" spans="4:10" x14ac:dyDescent="0.25">
      <c r="D545" s="42"/>
      <c r="F545" s="43"/>
      <c r="G545" s="42"/>
      <c r="H545" s="42"/>
      <c r="I545" s="42"/>
      <c r="J545" s="44"/>
    </row>
    <row r="546" spans="4:10" x14ac:dyDescent="0.25">
      <c r="D546" s="42"/>
      <c r="F546" s="43"/>
      <c r="G546" s="42"/>
      <c r="H546" s="42"/>
      <c r="I546" s="42"/>
      <c r="J546" s="44"/>
    </row>
    <row r="547" spans="4:10" x14ac:dyDescent="0.25">
      <c r="D547" s="42"/>
      <c r="F547" s="43"/>
      <c r="G547" s="42"/>
      <c r="H547" s="42"/>
      <c r="I547" s="42"/>
      <c r="J547" s="44"/>
    </row>
    <row r="548" spans="4:10" x14ac:dyDescent="0.25">
      <c r="D548" s="42"/>
      <c r="F548" s="43"/>
      <c r="G548" s="42"/>
      <c r="H548" s="42"/>
      <c r="I548" s="42"/>
      <c r="J548" s="44"/>
    </row>
    <row r="549" spans="4:10" x14ac:dyDescent="0.25">
      <c r="D549" s="42"/>
      <c r="F549" s="43"/>
      <c r="G549" s="42"/>
      <c r="H549" s="42"/>
      <c r="I549" s="42"/>
      <c r="J549" s="44"/>
    </row>
    <row r="550" spans="4:10" x14ac:dyDescent="0.25">
      <c r="D550" s="42"/>
      <c r="F550" s="43"/>
      <c r="G550" s="42"/>
      <c r="H550" s="42"/>
      <c r="I550" s="42"/>
      <c r="J550" s="44"/>
    </row>
    <row r="551" spans="4:10" x14ac:dyDescent="0.25">
      <c r="D551" s="42"/>
      <c r="F551" s="43"/>
      <c r="G551" s="42"/>
      <c r="H551" s="42"/>
      <c r="I551" s="42"/>
      <c r="J551" s="44"/>
    </row>
    <row r="552" spans="4:10" x14ac:dyDescent="0.25">
      <c r="D552" s="42"/>
      <c r="F552" s="43"/>
      <c r="G552" s="42"/>
      <c r="H552" s="42"/>
      <c r="I552" s="42"/>
      <c r="J552" s="44"/>
    </row>
    <row r="553" spans="4:10" x14ac:dyDescent="0.25">
      <c r="D553" s="42"/>
      <c r="F553" s="43"/>
      <c r="G553" s="42"/>
      <c r="H553" s="42"/>
      <c r="I553" s="42"/>
      <c r="J553" s="44"/>
    </row>
    <row r="554" spans="4:10" x14ac:dyDescent="0.25">
      <c r="D554" s="42"/>
      <c r="F554" s="43"/>
      <c r="G554" s="42"/>
      <c r="H554" s="42"/>
      <c r="I554" s="42"/>
      <c r="J554" s="44"/>
    </row>
    <row r="555" spans="4:10" x14ac:dyDescent="0.25">
      <c r="D555" s="42"/>
      <c r="F555" s="43"/>
      <c r="G555" s="42"/>
      <c r="H555" s="42"/>
      <c r="I555" s="42"/>
      <c r="J555" s="44"/>
    </row>
    <row r="556" spans="4:10" x14ac:dyDescent="0.25">
      <c r="D556" s="42"/>
      <c r="F556" s="43"/>
      <c r="G556" s="42"/>
      <c r="H556" s="42"/>
      <c r="I556" s="42"/>
      <c r="J556" s="44"/>
    </row>
    <row r="557" spans="4:10" x14ac:dyDescent="0.25">
      <c r="D557" s="42"/>
      <c r="F557" s="43"/>
      <c r="G557" s="42"/>
      <c r="H557" s="42"/>
      <c r="I557" s="42"/>
      <c r="J557" s="44"/>
    </row>
    <row r="558" spans="4:10" x14ac:dyDescent="0.25">
      <c r="D558" s="42"/>
      <c r="F558" s="43"/>
      <c r="G558" s="42"/>
      <c r="H558" s="42"/>
      <c r="I558" s="42"/>
      <c r="J558" s="44"/>
    </row>
    <row r="559" spans="4:10" x14ac:dyDescent="0.25">
      <c r="D559" s="42"/>
      <c r="F559" s="43"/>
      <c r="G559" s="42"/>
      <c r="H559" s="42"/>
      <c r="I559" s="42"/>
      <c r="J559" s="44"/>
    </row>
    <row r="560" spans="4:10" x14ac:dyDescent="0.25">
      <c r="D560" s="42"/>
      <c r="F560" s="43"/>
      <c r="G560" s="42"/>
      <c r="H560" s="42"/>
      <c r="I560" s="42"/>
      <c r="J560" s="44"/>
    </row>
    <row r="561" spans="4:10" x14ac:dyDescent="0.25">
      <c r="D561" s="42"/>
      <c r="F561" s="43"/>
      <c r="G561" s="42"/>
      <c r="H561" s="42"/>
      <c r="I561" s="42"/>
      <c r="J561" s="44"/>
    </row>
    <row r="562" spans="4:10" x14ac:dyDescent="0.25">
      <c r="D562" s="42"/>
      <c r="F562" s="43"/>
      <c r="G562" s="42"/>
      <c r="H562" s="42"/>
      <c r="I562" s="42"/>
      <c r="J562" s="44"/>
    </row>
    <row r="563" spans="4:10" x14ac:dyDescent="0.25">
      <c r="D563" s="42"/>
      <c r="F563" s="43"/>
      <c r="G563" s="42"/>
      <c r="H563" s="42"/>
      <c r="I563" s="42"/>
      <c r="J563" s="44"/>
    </row>
    <row r="564" spans="4:10" x14ac:dyDescent="0.25">
      <c r="D564" s="42"/>
      <c r="F564" s="43"/>
      <c r="G564" s="42"/>
      <c r="H564" s="42"/>
      <c r="I564" s="42"/>
      <c r="J564" s="44"/>
    </row>
    <row r="565" spans="4:10" x14ac:dyDescent="0.25">
      <c r="D565" s="42"/>
      <c r="F565" s="43"/>
      <c r="G565" s="42"/>
      <c r="H565" s="42"/>
      <c r="I565" s="42"/>
      <c r="J565" s="44"/>
    </row>
    <row r="566" spans="4:10" x14ac:dyDescent="0.25">
      <c r="D566" s="42"/>
      <c r="F566" s="43"/>
      <c r="G566" s="42"/>
      <c r="H566" s="42"/>
      <c r="I566" s="42"/>
      <c r="J566" s="44"/>
    </row>
    <row r="567" spans="4:10" x14ac:dyDescent="0.25">
      <c r="D567" s="42"/>
      <c r="F567" s="43"/>
      <c r="G567" s="42"/>
      <c r="H567" s="42"/>
      <c r="I567" s="42"/>
      <c r="J567" s="44"/>
    </row>
    <row r="568" spans="4:10" x14ac:dyDescent="0.25">
      <c r="D568" s="42"/>
      <c r="F568" s="43"/>
      <c r="G568" s="42"/>
      <c r="H568" s="42"/>
      <c r="I568" s="42"/>
      <c r="J568" s="44"/>
    </row>
    <row r="569" spans="4:10" x14ac:dyDescent="0.25">
      <c r="D569" s="42"/>
      <c r="F569" s="43"/>
      <c r="G569" s="42"/>
      <c r="H569" s="42"/>
      <c r="I569" s="42"/>
      <c r="J569" s="44"/>
    </row>
    <row r="570" spans="4:10" x14ac:dyDescent="0.25">
      <c r="D570" s="42"/>
      <c r="F570" s="43"/>
      <c r="G570" s="42"/>
      <c r="H570" s="42"/>
      <c r="I570" s="42"/>
      <c r="J570" s="44"/>
    </row>
    <row r="571" spans="4:10" x14ac:dyDescent="0.25">
      <c r="D571" s="42"/>
      <c r="F571" s="43"/>
      <c r="G571" s="42"/>
      <c r="H571" s="42"/>
      <c r="I571" s="42"/>
      <c r="J571" s="44"/>
    </row>
    <row r="572" spans="4:10" x14ac:dyDescent="0.25">
      <c r="D572" s="42"/>
      <c r="F572" s="43"/>
      <c r="G572" s="42"/>
      <c r="H572" s="42"/>
      <c r="I572" s="42"/>
      <c r="J572" s="44"/>
    </row>
    <row r="573" spans="4:10" x14ac:dyDescent="0.25">
      <c r="D573" s="42"/>
      <c r="F573" s="43"/>
      <c r="G573" s="42"/>
      <c r="H573" s="42"/>
      <c r="I573" s="42"/>
      <c r="J573" s="44"/>
    </row>
    <row r="574" spans="4:10" x14ac:dyDescent="0.25">
      <c r="D574" s="42"/>
      <c r="F574" s="43"/>
      <c r="G574" s="42"/>
      <c r="H574" s="42"/>
      <c r="I574" s="42"/>
      <c r="J574" s="44"/>
    </row>
    <row r="575" spans="4:10" x14ac:dyDescent="0.25">
      <c r="D575" s="42"/>
      <c r="F575" s="43"/>
      <c r="G575" s="42"/>
      <c r="H575" s="42"/>
      <c r="I575" s="42"/>
      <c r="J575" s="44"/>
    </row>
    <row r="576" spans="4:10" x14ac:dyDescent="0.25">
      <c r="D576" s="42"/>
      <c r="F576" s="43"/>
      <c r="G576" s="42"/>
      <c r="H576" s="42"/>
      <c r="I576" s="42"/>
      <c r="J576" s="44"/>
    </row>
    <row r="577" spans="4:10" x14ac:dyDescent="0.25">
      <c r="D577" s="42"/>
      <c r="F577" s="43"/>
      <c r="G577" s="42"/>
      <c r="H577" s="42"/>
      <c r="I577" s="42"/>
      <c r="J577" s="44"/>
    </row>
    <row r="578" spans="4:10" x14ac:dyDescent="0.25">
      <c r="D578" s="42"/>
      <c r="F578" s="43"/>
      <c r="G578" s="42"/>
      <c r="H578" s="42"/>
      <c r="I578" s="42"/>
      <c r="J578" s="44"/>
    </row>
    <row r="579" spans="4:10" x14ac:dyDescent="0.25">
      <c r="D579" s="42"/>
      <c r="F579" s="43"/>
      <c r="G579" s="42"/>
      <c r="H579" s="42"/>
      <c r="I579" s="42"/>
      <c r="J579" s="44"/>
    </row>
    <row r="580" spans="4:10" x14ac:dyDescent="0.25">
      <c r="D580" s="42"/>
      <c r="F580" s="43"/>
      <c r="G580" s="42"/>
      <c r="H580" s="42"/>
      <c r="I580" s="42"/>
      <c r="J580" s="44"/>
    </row>
    <row r="581" spans="4:10" x14ac:dyDescent="0.25">
      <c r="D581" s="42"/>
      <c r="F581" s="43"/>
      <c r="G581" s="42"/>
      <c r="H581" s="42"/>
      <c r="I581" s="42"/>
      <c r="J581" s="44"/>
    </row>
    <row r="582" spans="4:10" x14ac:dyDescent="0.25">
      <c r="D582" s="42"/>
      <c r="F582" s="43"/>
      <c r="G582" s="42"/>
      <c r="H582" s="42"/>
      <c r="I582" s="42"/>
      <c r="J582" s="44"/>
    </row>
    <row r="583" spans="4:10" x14ac:dyDescent="0.25">
      <c r="D583" s="42"/>
      <c r="F583" s="43"/>
      <c r="G583" s="42"/>
      <c r="H583" s="42"/>
      <c r="I583" s="42"/>
      <c r="J583" s="44"/>
    </row>
    <row r="584" spans="4:10" x14ac:dyDescent="0.25">
      <c r="D584" s="42"/>
      <c r="F584" s="43"/>
      <c r="G584" s="42"/>
      <c r="H584" s="42"/>
      <c r="I584" s="42"/>
      <c r="J584" s="44"/>
    </row>
    <row r="585" spans="4:10" x14ac:dyDescent="0.25">
      <c r="D585" s="42"/>
      <c r="F585" s="43"/>
      <c r="G585" s="42"/>
      <c r="H585" s="42"/>
      <c r="I585" s="42"/>
      <c r="J585" s="44"/>
    </row>
    <row r="586" spans="4:10" x14ac:dyDescent="0.25">
      <c r="D586" s="42"/>
      <c r="F586" s="43"/>
      <c r="G586" s="42"/>
      <c r="H586" s="42"/>
      <c r="I586" s="42"/>
      <c r="J586" s="44"/>
    </row>
    <row r="587" spans="4:10" x14ac:dyDescent="0.25">
      <c r="D587" s="42"/>
      <c r="F587" s="43"/>
      <c r="G587" s="42"/>
      <c r="H587" s="42"/>
      <c r="I587" s="42"/>
      <c r="J587" s="44"/>
    </row>
    <row r="588" spans="4:10" x14ac:dyDescent="0.25">
      <c r="D588" s="42"/>
      <c r="F588" s="43"/>
      <c r="G588" s="42"/>
      <c r="H588" s="42"/>
      <c r="I588" s="42"/>
      <c r="J588" s="44"/>
    </row>
    <row r="589" spans="4:10" x14ac:dyDescent="0.25">
      <c r="D589" s="42"/>
      <c r="F589" s="43"/>
      <c r="G589" s="42"/>
      <c r="H589" s="42"/>
      <c r="I589" s="42"/>
      <c r="J589" s="44"/>
    </row>
    <row r="590" spans="4:10" x14ac:dyDescent="0.25">
      <c r="D590" s="42"/>
      <c r="F590" s="43"/>
      <c r="G590" s="42"/>
      <c r="H590" s="42"/>
      <c r="I590" s="42"/>
      <c r="J590" s="44"/>
    </row>
    <row r="591" spans="4:10" x14ac:dyDescent="0.25">
      <c r="D591" s="42"/>
      <c r="F591" s="43"/>
      <c r="G591" s="42"/>
      <c r="H591" s="42"/>
      <c r="I591" s="42"/>
      <c r="J591" s="44"/>
    </row>
    <row r="592" spans="4:10" x14ac:dyDescent="0.25">
      <c r="D592" s="42"/>
      <c r="F592" s="43"/>
      <c r="G592" s="42"/>
      <c r="H592" s="42"/>
      <c r="I592" s="42"/>
      <c r="J592" s="44"/>
    </row>
    <row r="593" spans="4:10" x14ac:dyDescent="0.25">
      <c r="D593" s="42"/>
      <c r="F593" s="43"/>
      <c r="G593" s="42"/>
      <c r="H593" s="42"/>
      <c r="I593" s="42"/>
      <c r="J593" s="44"/>
    </row>
    <row r="594" spans="4:10" x14ac:dyDescent="0.25">
      <c r="D594" s="42"/>
      <c r="F594" s="43"/>
      <c r="G594" s="42"/>
      <c r="H594" s="42"/>
      <c r="I594" s="42"/>
      <c r="J594" s="44"/>
    </row>
    <row r="595" spans="4:10" x14ac:dyDescent="0.25">
      <c r="D595" s="42"/>
      <c r="F595" s="43"/>
      <c r="G595" s="42"/>
      <c r="H595" s="42"/>
      <c r="I595" s="42"/>
      <c r="J595" s="44"/>
    </row>
    <row r="596" spans="4:10" x14ac:dyDescent="0.25">
      <c r="D596" s="42"/>
      <c r="F596" s="43"/>
      <c r="G596" s="42"/>
      <c r="H596" s="42"/>
      <c r="I596" s="42"/>
      <c r="J596" s="44"/>
    </row>
    <row r="597" spans="4:10" x14ac:dyDescent="0.25">
      <c r="D597" s="42"/>
      <c r="F597" s="43"/>
      <c r="G597" s="42"/>
      <c r="H597" s="42"/>
      <c r="I597" s="42"/>
      <c r="J597" s="44"/>
    </row>
    <row r="598" spans="4:10" x14ac:dyDescent="0.25">
      <c r="D598" s="42"/>
      <c r="F598" s="43"/>
      <c r="G598" s="42"/>
      <c r="H598" s="42"/>
      <c r="I598" s="42"/>
      <c r="J598" s="44"/>
    </row>
    <row r="599" spans="4:10" x14ac:dyDescent="0.25">
      <c r="D599" s="42"/>
      <c r="F599" s="43"/>
      <c r="G599" s="42"/>
      <c r="H599" s="42"/>
      <c r="I599" s="42"/>
      <c r="J599" s="44"/>
    </row>
    <row r="600" spans="4:10" x14ac:dyDescent="0.25">
      <c r="D600" s="42"/>
      <c r="F600" s="43"/>
      <c r="G600" s="42"/>
      <c r="H600" s="42"/>
      <c r="I600" s="42"/>
      <c r="J600" s="44"/>
    </row>
    <row r="601" spans="4:10" x14ac:dyDescent="0.25">
      <c r="D601" s="42"/>
      <c r="F601" s="43"/>
      <c r="G601" s="42"/>
      <c r="H601" s="42"/>
      <c r="I601" s="42"/>
      <c r="J601" s="44"/>
    </row>
    <row r="602" spans="4:10" x14ac:dyDescent="0.25">
      <c r="D602" s="42"/>
      <c r="F602" s="43"/>
      <c r="G602" s="42"/>
      <c r="H602" s="42"/>
      <c r="I602" s="42"/>
      <c r="J602" s="44"/>
    </row>
    <row r="603" spans="4:10" x14ac:dyDescent="0.25">
      <c r="D603" s="42"/>
      <c r="F603" s="43"/>
      <c r="G603" s="42"/>
      <c r="H603" s="42"/>
      <c r="I603" s="42"/>
      <c r="J603" s="44"/>
    </row>
    <row r="604" spans="4:10" x14ac:dyDescent="0.25">
      <c r="D604" s="42"/>
      <c r="F604" s="43"/>
      <c r="G604" s="42"/>
      <c r="H604" s="42"/>
      <c r="I604" s="42"/>
      <c r="J604" s="44"/>
    </row>
    <row r="605" spans="4:10" x14ac:dyDescent="0.25">
      <c r="D605" s="42"/>
      <c r="F605" s="43"/>
      <c r="G605" s="42"/>
      <c r="H605" s="42"/>
      <c r="I605" s="42"/>
      <c r="J605" s="44"/>
    </row>
    <row r="606" spans="4:10" x14ac:dyDescent="0.25">
      <c r="D606" s="42"/>
      <c r="F606" s="43"/>
      <c r="G606" s="42"/>
      <c r="H606" s="42"/>
      <c r="I606" s="42"/>
      <c r="J606" s="44"/>
    </row>
    <row r="607" spans="4:10" x14ac:dyDescent="0.25">
      <c r="D607" s="42"/>
      <c r="F607" s="43"/>
      <c r="G607" s="42"/>
      <c r="H607" s="42"/>
      <c r="I607" s="42"/>
      <c r="J607" s="44"/>
    </row>
    <row r="608" spans="4:10" x14ac:dyDescent="0.25">
      <c r="D608" s="42"/>
      <c r="F608" s="43"/>
      <c r="G608" s="42"/>
      <c r="H608" s="42"/>
      <c r="I608" s="42"/>
      <c r="J608" s="44"/>
    </row>
    <row r="609" spans="4:10" x14ac:dyDescent="0.25">
      <c r="D609" s="42"/>
      <c r="F609" s="43"/>
      <c r="G609" s="42"/>
      <c r="H609" s="42"/>
      <c r="I609" s="42"/>
      <c r="J609" s="44"/>
    </row>
    <row r="610" spans="4:10" x14ac:dyDescent="0.25">
      <c r="D610" s="42"/>
      <c r="F610" s="43"/>
      <c r="G610" s="42"/>
      <c r="H610" s="42"/>
      <c r="I610" s="42"/>
      <c r="J610" s="44"/>
    </row>
    <row r="611" spans="4:10" x14ac:dyDescent="0.25">
      <c r="D611" s="42"/>
      <c r="F611" s="43"/>
      <c r="G611" s="42"/>
      <c r="H611" s="42"/>
      <c r="I611" s="42"/>
      <c r="J611" s="44"/>
    </row>
    <row r="612" spans="4:10" x14ac:dyDescent="0.25">
      <c r="D612" s="42"/>
      <c r="F612" s="43"/>
      <c r="G612" s="42"/>
      <c r="H612" s="42"/>
      <c r="I612" s="42"/>
      <c r="J612" s="44"/>
    </row>
    <row r="613" spans="4:10" x14ac:dyDescent="0.25">
      <c r="D613" s="42"/>
      <c r="F613" s="43"/>
      <c r="G613" s="42"/>
      <c r="H613" s="42"/>
      <c r="I613" s="42"/>
      <c r="J613" s="44"/>
    </row>
    <row r="614" spans="4:10" x14ac:dyDescent="0.25">
      <c r="D614" s="42"/>
      <c r="F614" s="43"/>
      <c r="G614" s="42"/>
      <c r="H614" s="42"/>
      <c r="I614" s="42"/>
      <c r="J614" s="44"/>
    </row>
    <row r="615" spans="4:10" x14ac:dyDescent="0.25">
      <c r="D615" s="42"/>
      <c r="F615" s="43"/>
      <c r="G615" s="42"/>
      <c r="H615" s="42"/>
      <c r="I615" s="42"/>
      <c r="J615" s="44"/>
    </row>
    <row r="616" spans="4:10" x14ac:dyDescent="0.25">
      <c r="D616" s="42"/>
      <c r="F616" s="43"/>
      <c r="G616" s="42"/>
      <c r="H616" s="42"/>
      <c r="I616" s="42"/>
      <c r="J616" s="44"/>
    </row>
    <row r="617" spans="4:10" x14ac:dyDescent="0.25">
      <c r="D617" s="42"/>
      <c r="F617" s="43"/>
      <c r="G617" s="42"/>
      <c r="H617" s="42"/>
      <c r="I617" s="42"/>
      <c r="J617" s="44"/>
    </row>
    <row r="618" spans="4:10" x14ac:dyDescent="0.25">
      <c r="D618" s="42"/>
      <c r="F618" s="43"/>
      <c r="G618" s="42"/>
      <c r="H618" s="42"/>
      <c r="I618" s="42"/>
      <c r="J618" s="44"/>
    </row>
    <row r="619" spans="4:10" x14ac:dyDescent="0.25">
      <c r="D619" s="42"/>
      <c r="F619" s="43"/>
      <c r="G619" s="42"/>
      <c r="H619" s="42"/>
      <c r="I619" s="42"/>
      <c r="J619" s="44"/>
    </row>
    <row r="620" spans="4:10" x14ac:dyDescent="0.25">
      <c r="D620" s="42"/>
      <c r="F620" s="43"/>
      <c r="G620" s="42"/>
      <c r="H620" s="42"/>
      <c r="I620" s="42"/>
      <c r="J620" s="44"/>
    </row>
    <row r="621" spans="4:10" x14ac:dyDescent="0.25">
      <c r="D621" s="42"/>
      <c r="F621" s="43"/>
      <c r="G621" s="42"/>
      <c r="H621" s="42"/>
      <c r="I621" s="42"/>
      <c r="J621" s="44"/>
    </row>
    <row r="622" spans="4:10" x14ac:dyDescent="0.25">
      <c r="D622" s="42"/>
      <c r="F622" s="43"/>
      <c r="G622" s="42"/>
      <c r="H622" s="42"/>
      <c r="I622" s="42"/>
      <c r="J622" s="44"/>
    </row>
    <row r="623" spans="4:10" x14ac:dyDescent="0.25">
      <c r="D623" s="42"/>
      <c r="F623" s="43"/>
      <c r="G623" s="42"/>
      <c r="H623" s="42"/>
      <c r="I623" s="42"/>
      <c r="J623" s="44"/>
    </row>
    <row r="624" spans="4:10" x14ac:dyDescent="0.25">
      <c r="D624" s="42"/>
      <c r="F624" s="43"/>
      <c r="G624" s="42"/>
      <c r="H624" s="42"/>
      <c r="I624" s="42"/>
      <c r="J624" s="44"/>
    </row>
    <row r="625" spans="4:10" x14ac:dyDescent="0.25">
      <c r="D625" s="42"/>
      <c r="F625" s="43"/>
      <c r="G625" s="42"/>
      <c r="H625" s="42"/>
      <c r="I625" s="42"/>
      <c r="J625" s="44"/>
    </row>
    <row r="626" spans="4:10" x14ac:dyDescent="0.25">
      <c r="D626" s="42"/>
      <c r="F626" s="43"/>
      <c r="G626" s="42"/>
      <c r="H626" s="42"/>
      <c r="I626" s="42"/>
      <c r="J626" s="44"/>
    </row>
    <row r="627" spans="4:10" x14ac:dyDescent="0.25">
      <c r="D627" s="42"/>
      <c r="F627" s="43"/>
      <c r="G627" s="42"/>
      <c r="H627" s="42"/>
      <c r="I627" s="42"/>
      <c r="J627" s="44"/>
    </row>
    <row r="628" spans="4:10" x14ac:dyDescent="0.25">
      <c r="D628" s="42"/>
      <c r="F628" s="43"/>
      <c r="G628" s="42"/>
      <c r="H628" s="42"/>
      <c r="I628" s="42"/>
      <c r="J628" s="44"/>
    </row>
    <row r="629" spans="4:10" x14ac:dyDescent="0.25">
      <c r="D629" s="42"/>
      <c r="F629" s="43"/>
      <c r="G629" s="42"/>
      <c r="H629" s="42"/>
      <c r="I629" s="42"/>
      <c r="J629" s="44"/>
    </row>
    <row r="630" spans="4:10" x14ac:dyDescent="0.25">
      <c r="D630" s="42"/>
      <c r="F630" s="43"/>
      <c r="G630" s="42"/>
      <c r="H630" s="42"/>
      <c r="I630" s="42"/>
      <c r="J630" s="44"/>
    </row>
    <row r="631" spans="4:10" x14ac:dyDescent="0.25">
      <c r="D631" s="42"/>
      <c r="F631" s="43"/>
      <c r="G631" s="42"/>
      <c r="H631" s="42"/>
      <c r="I631" s="42"/>
      <c r="J631" s="44"/>
    </row>
    <row r="632" spans="4:10" x14ac:dyDescent="0.25">
      <c r="D632" s="42"/>
      <c r="F632" s="43"/>
      <c r="G632" s="42"/>
      <c r="H632" s="42"/>
      <c r="I632" s="42"/>
      <c r="J632" s="44"/>
    </row>
    <row r="633" spans="4:10" x14ac:dyDescent="0.25">
      <c r="D633" s="42"/>
      <c r="F633" s="43"/>
      <c r="G633" s="42"/>
      <c r="H633" s="42"/>
      <c r="I633" s="42"/>
      <c r="J633" s="44"/>
    </row>
    <row r="634" spans="4:10" x14ac:dyDescent="0.25">
      <c r="D634" s="42"/>
      <c r="F634" s="43"/>
      <c r="G634" s="42"/>
      <c r="H634" s="42"/>
      <c r="I634" s="42"/>
      <c r="J634" s="44"/>
    </row>
    <row r="635" spans="4:10" x14ac:dyDescent="0.25">
      <c r="D635" s="42"/>
      <c r="F635" s="43"/>
      <c r="G635" s="42"/>
      <c r="H635" s="42"/>
      <c r="I635" s="42"/>
      <c r="J635" s="44"/>
    </row>
    <row r="636" spans="4:10" x14ac:dyDescent="0.25">
      <c r="D636" s="42"/>
      <c r="F636" s="43"/>
      <c r="G636" s="42"/>
      <c r="H636" s="42"/>
      <c r="I636" s="42"/>
      <c r="J636" s="44"/>
    </row>
    <row r="637" spans="4:10" x14ac:dyDescent="0.25">
      <c r="D637" s="42"/>
      <c r="F637" s="43"/>
      <c r="G637" s="42"/>
      <c r="H637" s="42"/>
      <c r="I637" s="42"/>
      <c r="J637" s="44"/>
    </row>
    <row r="638" spans="4:10" x14ac:dyDescent="0.25">
      <c r="D638" s="42"/>
      <c r="F638" s="43"/>
      <c r="G638" s="42"/>
      <c r="H638" s="42"/>
      <c r="I638" s="42"/>
      <c r="J638" s="44"/>
    </row>
    <row r="639" spans="4:10" x14ac:dyDescent="0.25">
      <c r="D639" s="42"/>
      <c r="F639" s="43"/>
      <c r="G639" s="42"/>
      <c r="H639" s="42"/>
      <c r="I639" s="42"/>
      <c r="J639" s="44"/>
    </row>
    <row r="640" spans="4:10" x14ac:dyDescent="0.25">
      <c r="D640" s="42"/>
      <c r="F640" s="43"/>
      <c r="G640" s="42"/>
      <c r="H640" s="42"/>
      <c r="I640" s="42"/>
      <c r="J640" s="44"/>
    </row>
    <row r="641" spans="4:10" x14ac:dyDescent="0.25">
      <c r="D641" s="42"/>
      <c r="F641" s="43"/>
      <c r="G641" s="42"/>
      <c r="H641" s="42"/>
      <c r="I641" s="42"/>
      <c r="J641" s="44"/>
    </row>
    <row r="642" spans="4:10" x14ac:dyDescent="0.25">
      <c r="D642" s="42"/>
      <c r="F642" s="43"/>
      <c r="G642" s="42"/>
      <c r="H642" s="42"/>
      <c r="I642" s="42"/>
      <c r="J642" s="44"/>
    </row>
    <row r="643" spans="4:10" x14ac:dyDescent="0.25">
      <c r="D643" s="42"/>
      <c r="F643" s="43"/>
      <c r="G643" s="42"/>
      <c r="H643" s="42"/>
      <c r="I643" s="42"/>
      <c r="J643" s="44"/>
    </row>
    <row r="644" spans="4:10" x14ac:dyDescent="0.25">
      <c r="D644" s="42"/>
      <c r="F644" s="43"/>
      <c r="G644" s="42"/>
      <c r="H644" s="42"/>
      <c r="I644" s="42"/>
      <c r="J644" s="44"/>
    </row>
    <row r="645" spans="4:10" x14ac:dyDescent="0.25">
      <c r="D645" s="42"/>
      <c r="F645" s="43"/>
      <c r="G645" s="42"/>
      <c r="H645" s="42"/>
      <c r="I645" s="42"/>
      <c r="J645" s="44"/>
    </row>
    <row r="646" spans="4:10" x14ac:dyDescent="0.25">
      <c r="D646" s="42"/>
      <c r="F646" s="43"/>
      <c r="G646" s="42"/>
      <c r="H646" s="42"/>
      <c r="I646" s="42"/>
      <c r="J646" s="44"/>
    </row>
    <row r="647" spans="4:10" x14ac:dyDescent="0.25">
      <c r="D647" s="42"/>
      <c r="F647" s="43"/>
      <c r="G647" s="42"/>
      <c r="H647" s="42"/>
      <c r="I647" s="42"/>
      <c r="J647" s="44"/>
    </row>
    <row r="648" spans="4:10" x14ac:dyDescent="0.25">
      <c r="D648" s="42"/>
      <c r="F648" s="43"/>
      <c r="G648" s="42"/>
      <c r="H648" s="42"/>
      <c r="I648" s="42"/>
      <c r="J648" s="44"/>
    </row>
    <row r="649" spans="4:10" x14ac:dyDescent="0.25">
      <c r="D649" s="42"/>
      <c r="F649" s="43"/>
      <c r="G649" s="42"/>
      <c r="H649" s="42"/>
      <c r="I649" s="42"/>
      <c r="J649" s="44"/>
    </row>
    <row r="650" spans="4:10" x14ac:dyDescent="0.25">
      <c r="D650" s="42"/>
      <c r="F650" s="43"/>
      <c r="G650" s="42"/>
      <c r="H650" s="42"/>
      <c r="I650" s="42"/>
      <c r="J650" s="44"/>
    </row>
    <row r="651" spans="4:10" x14ac:dyDescent="0.25">
      <c r="D651" s="42"/>
      <c r="F651" s="43"/>
      <c r="G651" s="42"/>
      <c r="H651" s="42"/>
      <c r="I651" s="42"/>
      <c r="J651" s="44"/>
    </row>
    <row r="652" spans="4:10" x14ac:dyDescent="0.25">
      <c r="D652" s="42"/>
      <c r="F652" s="43"/>
      <c r="G652" s="42"/>
      <c r="H652" s="42"/>
      <c r="I652" s="42"/>
      <c r="J652" s="44"/>
    </row>
    <row r="653" spans="4:10" x14ac:dyDescent="0.25">
      <c r="D653" s="42"/>
      <c r="F653" s="43"/>
      <c r="G653" s="42"/>
      <c r="H653" s="42"/>
      <c r="I653" s="42"/>
      <c r="J653" s="44"/>
    </row>
    <row r="654" spans="4:10" x14ac:dyDescent="0.25">
      <c r="D654" s="42"/>
      <c r="F654" s="43"/>
      <c r="G654" s="42"/>
      <c r="H654" s="42"/>
      <c r="I654" s="42"/>
      <c r="J654" s="44"/>
    </row>
    <row r="655" spans="4:10" x14ac:dyDescent="0.25">
      <c r="D655" s="42"/>
      <c r="F655" s="43"/>
      <c r="G655" s="42"/>
      <c r="H655" s="42"/>
      <c r="I655" s="42"/>
      <c r="J655" s="44"/>
    </row>
    <row r="656" spans="4:10" x14ac:dyDescent="0.25">
      <c r="D656" s="42"/>
      <c r="F656" s="43"/>
      <c r="G656" s="42"/>
      <c r="H656" s="42"/>
      <c r="I656" s="42"/>
      <c r="J656" s="44"/>
    </row>
    <row r="657" spans="4:10" x14ac:dyDescent="0.25">
      <c r="D657" s="42"/>
      <c r="F657" s="43"/>
      <c r="G657" s="42"/>
      <c r="H657" s="42"/>
      <c r="I657" s="42"/>
      <c r="J657" s="44"/>
    </row>
    <row r="658" spans="4:10" x14ac:dyDescent="0.25">
      <c r="D658" s="42"/>
      <c r="F658" s="43"/>
      <c r="G658" s="42"/>
      <c r="H658" s="42"/>
      <c r="I658" s="42"/>
      <c r="J658" s="44"/>
    </row>
    <row r="659" spans="4:10" x14ac:dyDescent="0.25">
      <c r="D659" s="42"/>
      <c r="F659" s="43"/>
      <c r="G659" s="42"/>
      <c r="H659" s="42"/>
      <c r="I659" s="42"/>
      <c r="J659" s="44"/>
    </row>
    <row r="660" spans="4:10" x14ac:dyDescent="0.25">
      <c r="D660" s="42"/>
      <c r="F660" s="43"/>
      <c r="G660" s="42"/>
      <c r="H660" s="42"/>
      <c r="I660" s="42"/>
      <c r="J660" s="44"/>
    </row>
    <row r="661" spans="4:10" x14ac:dyDescent="0.25">
      <c r="D661" s="42"/>
      <c r="F661" s="43"/>
      <c r="G661" s="42"/>
      <c r="H661" s="42"/>
      <c r="I661" s="42"/>
      <c r="J661" s="44"/>
    </row>
    <row r="662" spans="4:10" x14ac:dyDescent="0.25">
      <c r="D662" s="42"/>
      <c r="F662" s="43"/>
      <c r="G662" s="42"/>
      <c r="H662" s="42"/>
      <c r="I662" s="42"/>
      <c r="J662" s="44"/>
    </row>
    <row r="663" spans="4:10" x14ac:dyDescent="0.25">
      <c r="D663" s="42"/>
      <c r="F663" s="43"/>
      <c r="G663" s="42"/>
      <c r="H663" s="42"/>
      <c r="I663" s="42"/>
      <c r="J663" s="44"/>
    </row>
    <row r="664" spans="4:10" x14ac:dyDescent="0.25">
      <c r="D664" s="42"/>
      <c r="F664" s="43"/>
      <c r="G664" s="42"/>
      <c r="H664" s="42"/>
      <c r="I664" s="42"/>
      <c r="J664" s="44"/>
    </row>
    <row r="665" spans="4:10" x14ac:dyDescent="0.25">
      <c r="D665" s="42"/>
      <c r="F665" s="43"/>
      <c r="G665" s="42"/>
      <c r="H665" s="42"/>
      <c r="I665" s="42"/>
      <c r="J665" s="44"/>
    </row>
    <row r="666" spans="4:10" x14ac:dyDescent="0.25">
      <c r="D666" s="42"/>
      <c r="F666" s="43"/>
      <c r="G666" s="42"/>
      <c r="H666" s="42"/>
      <c r="I666" s="42"/>
      <c r="J666" s="44"/>
    </row>
    <row r="667" spans="4:10" x14ac:dyDescent="0.25">
      <c r="D667" s="42"/>
      <c r="F667" s="43"/>
      <c r="G667" s="42"/>
      <c r="H667" s="42"/>
      <c r="I667" s="42"/>
      <c r="J667" s="44"/>
    </row>
    <row r="668" spans="4:10" x14ac:dyDescent="0.25">
      <c r="D668" s="42"/>
      <c r="F668" s="43"/>
      <c r="G668" s="42"/>
      <c r="H668" s="42"/>
      <c r="I668" s="42"/>
      <c r="J668" s="44"/>
    </row>
    <row r="669" spans="4:10" x14ac:dyDescent="0.25">
      <c r="D669" s="42"/>
      <c r="F669" s="43"/>
      <c r="G669" s="42"/>
      <c r="H669" s="42"/>
      <c r="I669" s="42"/>
      <c r="J669" s="44"/>
    </row>
    <row r="670" spans="4:10" x14ac:dyDescent="0.25">
      <c r="D670" s="42"/>
      <c r="F670" s="43"/>
      <c r="G670" s="42"/>
      <c r="H670" s="42"/>
      <c r="I670" s="42"/>
      <c r="J670" s="44"/>
    </row>
    <row r="671" spans="4:10" x14ac:dyDescent="0.25">
      <c r="D671" s="42"/>
      <c r="F671" s="43"/>
      <c r="G671" s="42"/>
      <c r="H671" s="42"/>
      <c r="I671" s="42"/>
      <c r="J671" s="44"/>
    </row>
    <row r="672" spans="4:10" x14ac:dyDescent="0.25">
      <c r="D672" s="42"/>
      <c r="F672" s="43"/>
      <c r="G672" s="42"/>
      <c r="H672" s="42"/>
      <c r="I672" s="42"/>
      <c r="J672" s="44"/>
    </row>
    <row r="673" spans="4:10" x14ac:dyDescent="0.25">
      <c r="D673" s="42"/>
      <c r="F673" s="43"/>
      <c r="G673" s="42"/>
      <c r="H673" s="42"/>
      <c r="I673" s="42"/>
      <c r="J673" s="44"/>
    </row>
    <row r="674" spans="4:10" x14ac:dyDescent="0.25">
      <c r="D674" s="42"/>
      <c r="F674" s="43"/>
      <c r="G674" s="42"/>
      <c r="H674" s="42"/>
      <c r="I674" s="42"/>
      <c r="J674" s="44"/>
    </row>
    <row r="675" spans="4:10" x14ac:dyDescent="0.25">
      <c r="D675" s="42"/>
      <c r="F675" s="43"/>
      <c r="G675" s="42"/>
      <c r="H675" s="42"/>
      <c r="I675" s="42"/>
      <c r="J675" s="44"/>
    </row>
    <row r="676" spans="4:10" x14ac:dyDescent="0.25">
      <c r="D676" s="42"/>
      <c r="F676" s="43"/>
      <c r="G676" s="42"/>
      <c r="H676" s="42"/>
      <c r="I676" s="42"/>
      <c r="J676" s="44"/>
    </row>
    <row r="677" spans="4:10" x14ac:dyDescent="0.25">
      <c r="D677" s="42"/>
      <c r="F677" s="43"/>
      <c r="G677" s="42"/>
      <c r="H677" s="42"/>
      <c r="I677" s="42"/>
      <c r="J677" s="44"/>
    </row>
    <row r="678" spans="4:10" x14ac:dyDescent="0.25">
      <c r="D678" s="42"/>
      <c r="F678" s="43"/>
      <c r="G678" s="42"/>
      <c r="H678" s="42"/>
      <c r="I678" s="42"/>
      <c r="J678" s="44"/>
    </row>
    <row r="679" spans="4:10" x14ac:dyDescent="0.25">
      <c r="D679" s="42"/>
      <c r="F679" s="43"/>
      <c r="G679" s="42"/>
      <c r="H679" s="42"/>
      <c r="I679" s="42"/>
      <c r="J679" s="44"/>
    </row>
    <row r="680" spans="4:10" x14ac:dyDescent="0.25">
      <c r="D680" s="42"/>
      <c r="F680" s="43"/>
      <c r="G680" s="42"/>
      <c r="H680" s="42"/>
      <c r="I680" s="42"/>
      <c r="J680" s="44"/>
    </row>
    <row r="681" spans="4:10" x14ac:dyDescent="0.25">
      <c r="D681" s="42"/>
      <c r="F681" s="43"/>
      <c r="G681" s="42"/>
      <c r="H681" s="42"/>
      <c r="I681" s="42"/>
      <c r="J681" s="44"/>
    </row>
    <row r="682" spans="4:10" x14ac:dyDescent="0.25">
      <c r="D682" s="42"/>
      <c r="F682" s="43"/>
      <c r="G682" s="42"/>
      <c r="H682" s="42"/>
      <c r="I682" s="42"/>
      <c r="J682" s="44"/>
    </row>
    <row r="683" spans="4:10" x14ac:dyDescent="0.25">
      <c r="D683" s="42"/>
      <c r="F683" s="43"/>
      <c r="G683" s="42"/>
      <c r="H683" s="42"/>
      <c r="I683" s="42"/>
      <c r="J683" s="44"/>
    </row>
    <row r="684" spans="4:10" x14ac:dyDescent="0.25">
      <c r="D684" s="42"/>
      <c r="F684" s="43"/>
      <c r="G684" s="42"/>
      <c r="H684" s="42"/>
      <c r="I684" s="42"/>
      <c r="J684" s="44"/>
    </row>
    <row r="685" spans="4:10" x14ac:dyDescent="0.25">
      <c r="D685" s="42"/>
      <c r="F685" s="43"/>
      <c r="G685" s="42"/>
      <c r="H685" s="42"/>
      <c r="I685" s="42"/>
      <c r="J685" s="44"/>
    </row>
    <row r="686" spans="4:10" x14ac:dyDescent="0.25">
      <c r="D686" s="42"/>
      <c r="F686" s="43"/>
      <c r="G686" s="42"/>
      <c r="H686" s="42"/>
      <c r="I686" s="42"/>
      <c r="J686" s="44"/>
    </row>
    <row r="687" spans="4:10" x14ac:dyDescent="0.25">
      <c r="D687" s="42"/>
      <c r="F687" s="43"/>
      <c r="G687" s="42"/>
      <c r="H687" s="42"/>
      <c r="I687" s="42"/>
      <c r="J687" s="44"/>
    </row>
    <row r="688" spans="4:10" x14ac:dyDescent="0.25">
      <c r="D688" s="42"/>
      <c r="F688" s="43"/>
      <c r="G688" s="42"/>
      <c r="H688" s="42"/>
      <c r="I688" s="42"/>
      <c r="J688" s="44"/>
    </row>
    <row r="689" spans="4:10" x14ac:dyDescent="0.25">
      <c r="D689" s="42"/>
      <c r="F689" s="43"/>
      <c r="G689" s="42"/>
      <c r="H689" s="42"/>
      <c r="I689" s="42"/>
      <c r="J689" s="44"/>
    </row>
    <row r="690" spans="4:10" x14ac:dyDescent="0.25">
      <c r="D690" s="42"/>
      <c r="F690" s="43"/>
      <c r="G690" s="42"/>
      <c r="H690" s="42"/>
      <c r="I690" s="42"/>
      <c r="J690" s="44"/>
    </row>
    <row r="691" spans="4:10" x14ac:dyDescent="0.25">
      <c r="D691" s="42"/>
      <c r="F691" s="43"/>
      <c r="G691" s="42"/>
      <c r="H691" s="42"/>
      <c r="I691" s="42"/>
      <c r="J691" s="44"/>
    </row>
    <row r="692" spans="4:10" x14ac:dyDescent="0.25">
      <c r="D692" s="42"/>
      <c r="F692" s="43"/>
      <c r="G692" s="42"/>
      <c r="H692" s="42"/>
      <c r="I692" s="42"/>
      <c r="J692" s="44"/>
    </row>
    <row r="693" spans="4:10" x14ac:dyDescent="0.25">
      <c r="D693" s="42"/>
      <c r="F693" s="43"/>
      <c r="G693" s="42"/>
      <c r="H693" s="42"/>
      <c r="I693" s="42"/>
      <c r="J693" s="44"/>
    </row>
    <row r="694" spans="4:10" x14ac:dyDescent="0.25">
      <c r="D694" s="42"/>
      <c r="F694" s="43"/>
      <c r="G694" s="42"/>
      <c r="H694" s="42"/>
      <c r="I694" s="42"/>
      <c r="J694" s="44"/>
    </row>
    <row r="695" spans="4:10" x14ac:dyDescent="0.25">
      <c r="D695" s="42"/>
      <c r="F695" s="43"/>
      <c r="G695" s="42"/>
      <c r="H695" s="42"/>
      <c r="I695" s="42"/>
      <c r="J695" s="44"/>
    </row>
    <row r="696" spans="4:10" x14ac:dyDescent="0.25">
      <c r="D696" s="42"/>
      <c r="F696" s="43"/>
      <c r="G696" s="42"/>
      <c r="H696" s="42"/>
      <c r="I696" s="42"/>
      <c r="J696" s="44"/>
    </row>
    <row r="697" spans="4:10" x14ac:dyDescent="0.25">
      <c r="D697" s="42"/>
      <c r="F697" s="43"/>
      <c r="G697" s="42"/>
      <c r="H697" s="42"/>
      <c r="I697" s="42"/>
      <c r="J697" s="44"/>
    </row>
    <row r="698" spans="4:10" x14ac:dyDescent="0.25">
      <c r="D698" s="42"/>
      <c r="F698" s="43"/>
      <c r="G698" s="42"/>
      <c r="H698" s="42"/>
      <c r="I698" s="42"/>
      <c r="J698" s="44"/>
    </row>
    <row r="699" spans="4:10" x14ac:dyDescent="0.25">
      <c r="D699" s="42"/>
      <c r="F699" s="43"/>
      <c r="G699" s="42"/>
      <c r="H699" s="42"/>
      <c r="I699" s="42"/>
      <c r="J699" s="44"/>
    </row>
    <row r="700" spans="4:10" x14ac:dyDescent="0.25">
      <c r="D700" s="42"/>
      <c r="F700" s="43"/>
      <c r="G700" s="42"/>
      <c r="H700" s="42"/>
      <c r="I700" s="42"/>
      <c r="J700" s="44"/>
    </row>
    <row r="701" spans="4:10" x14ac:dyDescent="0.25">
      <c r="D701" s="42"/>
      <c r="F701" s="43"/>
      <c r="G701" s="42"/>
      <c r="H701" s="42"/>
      <c r="I701" s="42"/>
      <c r="J701" s="44"/>
    </row>
    <row r="702" spans="4:10" x14ac:dyDescent="0.25">
      <c r="D702" s="42"/>
      <c r="F702" s="43"/>
      <c r="G702" s="42"/>
      <c r="H702" s="42"/>
      <c r="I702" s="42"/>
      <c r="J702" s="44"/>
    </row>
    <row r="703" spans="4:10" x14ac:dyDescent="0.25">
      <c r="D703" s="42"/>
      <c r="F703" s="43"/>
      <c r="G703" s="42"/>
      <c r="H703" s="42"/>
      <c r="I703" s="42"/>
      <c r="J703" s="44"/>
    </row>
    <row r="704" spans="4:10" x14ac:dyDescent="0.25">
      <c r="D704" s="42"/>
      <c r="F704" s="43"/>
      <c r="G704" s="42"/>
      <c r="H704" s="42"/>
      <c r="I704" s="42"/>
      <c r="J704" s="44"/>
    </row>
    <row r="705" spans="4:10" x14ac:dyDescent="0.25">
      <c r="D705" s="42"/>
      <c r="F705" s="43"/>
      <c r="G705" s="42"/>
      <c r="H705" s="42"/>
      <c r="I705" s="42"/>
      <c r="J705" s="44"/>
    </row>
    <row r="706" spans="4:10" x14ac:dyDescent="0.25">
      <c r="D706" s="42"/>
      <c r="F706" s="43"/>
      <c r="G706" s="42"/>
      <c r="H706" s="42"/>
      <c r="I706" s="42"/>
      <c r="J706" s="44"/>
    </row>
    <row r="707" spans="4:10" x14ac:dyDescent="0.25">
      <c r="D707" s="42"/>
      <c r="F707" s="43"/>
      <c r="G707" s="42"/>
      <c r="H707" s="42"/>
      <c r="I707" s="42"/>
      <c r="J707" s="44"/>
    </row>
    <row r="708" spans="4:10" x14ac:dyDescent="0.25">
      <c r="D708" s="42"/>
      <c r="F708" s="43"/>
      <c r="G708" s="42"/>
      <c r="H708" s="42"/>
      <c r="I708" s="42"/>
      <c r="J708" s="44"/>
    </row>
    <row r="709" spans="4:10" x14ac:dyDescent="0.25">
      <c r="D709" s="42"/>
      <c r="F709" s="43"/>
      <c r="G709" s="42"/>
      <c r="H709" s="42"/>
      <c r="I709" s="42"/>
      <c r="J709" s="44"/>
    </row>
    <row r="710" spans="4:10" x14ac:dyDescent="0.25">
      <c r="D710" s="42"/>
      <c r="F710" s="43"/>
      <c r="G710" s="42"/>
      <c r="H710" s="42"/>
      <c r="I710" s="42"/>
      <c r="J710" s="44"/>
    </row>
    <row r="711" spans="4:10" x14ac:dyDescent="0.25">
      <c r="D711" s="42"/>
      <c r="F711" s="43"/>
      <c r="G711" s="42"/>
      <c r="H711" s="42"/>
      <c r="I711" s="42"/>
      <c r="J711" s="44"/>
    </row>
    <row r="712" spans="4:10" x14ac:dyDescent="0.25">
      <c r="D712" s="42"/>
      <c r="F712" s="43"/>
      <c r="G712" s="42"/>
      <c r="H712" s="42"/>
      <c r="I712" s="42"/>
      <c r="J712" s="44"/>
    </row>
    <row r="713" spans="4:10" x14ac:dyDescent="0.25">
      <c r="D713" s="42"/>
      <c r="F713" s="43"/>
      <c r="G713" s="42"/>
      <c r="H713" s="42"/>
      <c r="I713" s="42"/>
      <c r="J713" s="44"/>
    </row>
    <row r="714" spans="4:10" x14ac:dyDescent="0.25">
      <c r="D714" s="42"/>
      <c r="F714" s="43"/>
      <c r="G714" s="42"/>
      <c r="H714" s="42"/>
      <c r="I714" s="42"/>
      <c r="J714" s="44"/>
    </row>
    <row r="715" spans="4:10" x14ac:dyDescent="0.25">
      <c r="D715" s="42"/>
      <c r="F715" s="43"/>
      <c r="G715" s="42"/>
      <c r="H715" s="42"/>
      <c r="I715" s="42"/>
      <c r="J715" s="44"/>
    </row>
    <row r="716" spans="4:10" x14ac:dyDescent="0.25">
      <c r="D716" s="42"/>
      <c r="F716" s="43"/>
      <c r="G716" s="42"/>
      <c r="H716" s="42"/>
      <c r="I716" s="42"/>
      <c r="J716" s="44"/>
    </row>
    <row r="717" spans="4:10" x14ac:dyDescent="0.25">
      <c r="D717" s="42"/>
      <c r="F717" s="43"/>
      <c r="G717" s="42"/>
      <c r="H717" s="42"/>
      <c r="I717" s="42"/>
      <c r="J717" s="44"/>
    </row>
    <row r="718" spans="4:10" x14ac:dyDescent="0.25">
      <c r="D718" s="42"/>
      <c r="F718" s="43"/>
      <c r="G718" s="42"/>
      <c r="H718" s="42"/>
      <c r="I718" s="42"/>
      <c r="J718" s="44"/>
    </row>
    <row r="719" spans="4:10" x14ac:dyDescent="0.25">
      <c r="D719" s="42"/>
      <c r="F719" s="43"/>
      <c r="G719" s="42"/>
      <c r="H719" s="42"/>
      <c r="I719" s="42"/>
      <c r="J719" s="44"/>
    </row>
    <row r="720" spans="4:10" x14ac:dyDescent="0.25">
      <c r="D720" s="42"/>
      <c r="F720" s="43"/>
      <c r="G720" s="42"/>
      <c r="H720" s="42"/>
      <c r="I720" s="42"/>
      <c r="J720" s="44"/>
    </row>
    <row r="721" spans="4:10" x14ac:dyDescent="0.25">
      <c r="D721" s="42"/>
      <c r="F721" s="43"/>
      <c r="G721" s="42"/>
      <c r="H721" s="42"/>
      <c r="I721" s="42"/>
      <c r="J721" s="44"/>
    </row>
    <row r="722" spans="4:10" x14ac:dyDescent="0.25">
      <c r="D722" s="42"/>
      <c r="F722" s="43"/>
      <c r="G722" s="42"/>
      <c r="H722" s="42"/>
      <c r="I722" s="42"/>
      <c r="J722" s="44"/>
    </row>
    <row r="723" spans="4:10" x14ac:dyDescent="0.25">
      <c r="D723" s="42"/>
      <c r="F723" s="43"/>
      <c r="G723" s="42"/>
      <c r="H723" s="42"/>
      <c r="I723" s="42"/>
      <c r="J723" s="44"/>
    </row>
    <row r="724" spans="4:10" x14ac:dyDescent="0.25">
      <c r="D724" s="42"/>
      <c r="F724" s="43"/>
      <c r="G724" s="42"/>
      <c r="H724" s="42"/>
      <c r="I724" s="42"/>
      <c r="J724" s="44"/>
    </row>
    <row r="725" spans="4:10" x14ac:dyDescent="0.25">
      <c r="D725" s="42"/>
      <c r="F725" s="43"/>
      <c r="G725" s="42"/>
      <c r="H725" s="42"/>
      <c r="I725" s="42"/>
      <c r="J725" s="44"/>
    </row>
    <row r="726" spans="4:10" x14ac:dyDescent="0.25">
      <c r="D726" s="42"/>
      <c r="F726" s="43"/>
      <c r="G726" s="42"/>
      <c r="H726" s="42"/>
      <c r="I726" s="42"/>
      <c r="J726" s="44"/>
    </row>
    <row r="727" spans="4:10" x14ac:dyDescent="0.25">
      <c r="D727" s="42"/>
      <c r="F727" s="43"/>
      <c r="G727" s="42"/>
      <c r="H727" s="42"/>
      <c r="I727" s="42"/>
      <c r="J727" s="44"/>
    </row>
    <row r="728" spans="4:10" x14ac:dyDescent="0.25">
      <c r="D728" s="42"/>
      <c r="F728" s="43"/>
      <c r="G728" s="42"/>
      <c r="H728" s="42"/>
      <c r="I728" s="42"/>
      <c r="J728" s="44"/>
    </row>
    <row r="729" spans="4:10" x14ac:dyDescent="0.25">
      <c r="D729" s="42"/>
      <c r="F729" s="43"/>
      <c r="G729" s="42"/>
      <c r="H729" s="42"/>
      <c r="I729" s="42"/>
      <c r="J729" s="44"/>
    </row>
    <row r="730" spans="4:10" x14ac:dyDescent="0.25">
      <c r="D730" s="42"/>
      <c r="F730" s="43"/>
      <c r="G730" s="42"/>
      <c r="H730" s="42"/>
      <c r="I730" s="42"/>
      <c r="J730" s="44"/>
    </row>
    <row r="731" spans="4:10" x14ac:dyDescent="0.25">
      <c r="D731" s="42"/>
      <c r="F731" s="43"/>
      <c r="G731" s="42"/>
      <c r="H731" s="42"/>
      <c r="I731" s="42"/>
      <c r="J731" s="44"/>
    </row>
    <row r="732" spans="4:10" x14ac:dyDescent="0.25">
      <c r="D732" s="42"/>
      <c r="F732" s="43"/>
      <c r="G732" s="42"/>
      <c r="H732" s="42"/>
      <c r="I732" s="42"/>
      <c r="J732" s="44"/>
    </row>
    <row r="733" spans="4:10" x14ac:dyDescent="0.25">
      <c r="D733" s="42"/>
      <c r="F733" s="43"/>
      <c r="G733" s="42"/>
      <c r="H733" s="42"/>
      <c r="I733" s="42"/>
      <c r="J733" s="44"/>
    </row>
    <row r="734" spans="4:10" x14ac:dyDescent="0.25">
      <c r="D734" s="42"/>
      <c r="F734" s="43"/>
      <c r="G734" s="42"/>
      <c r="H734" s="42"/>
      <c r="I734" s="42"/>
      <c r="J734" s="44"/>
    </row>
    <row r="735" spans="4:10" x14ac:dyDescent="0.25">
      <c r="D735" s="42"/>
      <c r="F735" s="43"/>
      <c r="G735" s="42"/>
      <c r="H735" s="42"/>
      <c r="I735" s="42"/>
      <c r="J735" s="44"/>
    </row>
    <row r="736" spans="4:10" x14ac:dyDescent="0.25">
      <c r="D736" s="42"/>
      <c r="F736" s="43"/>
      <c r="G736" s="42"/>
      <c r="H736" s="42"/>
      <c r="I736" s="42"/>
      <c r="J736" s="44"/>
    </row>
    <row r="737" spans="4:10" x14ac:dyDescent="0.25">
      <c r="D737" s="42"/>
      <c r="F737" s="43"/>
      <c r="G737" s="42"/>
      <c r="H737" s="42"/>
      <c r="I737" s="42"/>
      <c r="J737" s="44"/>
    </row>
    <row r="738" spans="4:10" x14ac:dyDescent="0.25">
      <c r="D738" s="42"/>
      <c r="F738" s="43"/>
      <c r="G738" s="42"/>
      <c r="H738" s="42"/>
      <c r="I738" s="42"/>
      <c r="J738" s="44"/>
    </row>
    <row r="739" spans="4:10" x14ac:dyDescent="0.25">
      <c r="D739" s="42"/>
      <c r="F739" s="43"/>
      <c r="G739" s="42"/>
      <c r="H739" s="42"/>
      <c r="I739" s="42"/>
      <c r="J739" s="44"/>
    </row>
    <row r="740" spans="4:10" x14ac:dyDescent="0.25">
      <c r="D740" s="42"/>
      <c r="F740" s="43"/>
      <c r="G740" s="42"/>
      <c r="H740" s="42"/>
      <c r="I740" s="42"/>
      <c r="J740" s="44"/>
    </row>
    <row r="741" spans="4:10" x14ac:dyDescent="0.25">
      <c r="D741" s="42"/>
      <c r="F741" s="43"/>
      <c r="G741" s="42"/>
      <c r="H741" s="42"/>
      <c r="I741" s="42"/>
      <c r="J741" s="44"/>
    </row>
    <row r="742" spans="4:10" x14ac:dyDescent="0.25">
      <c r="D742" s="42"/>
      <c r="F742" s="43"/>
      <c r="G742" s="42"/>
      <c r="H742" s="42"/>
      <c r="I742" s="42"/>
      <c r="J742" s="44"/>
    </row>
    <row r="743" spans="4:10" x14ac:dyDescent="0.25">
      <c r="D743" s="42"/>
      <c r="F743" s="43"/>
      <c r="G743" s="42"/>
      <c r="H743" s="42"/>
      <c r="I743" s="42"/>
      <c r="J743" s="44"/>
    </row>
    <row r="744" spans="4:10" x14ac:dyDescent="0.25">
      <c r="D744" s="42"/>
      <c r="F744" s="43"/>
      <c r="G744" s="42"/>
      <c r="H744" s="42"/>
      <c r="I744" s="42"/>
      <c r="J744" s="44"/>
    </row>
    <row r="745" spans="4:10" x14ac:dyDescent="0.25">
      <c r="D745" s="42"/>
      <c r="F745" s="43"/>
      <c r="G745" s="42"/>
      <c r="H745" s="42"/>
      <c r="I745" s="42"/>
      <c r="J745" s="44"/>
    </row>
    <row r="746" spans="4:10" x14ac:dyDescent="0.25">
      <c r="D746" s="42"/>
      <c r="F746" s="43"/>
      <c r="G746" s="42"/>
      <c r="H746" s="42"/>
      <c r="I746" s="42"/>
      <c r="J746" s="44"/>
    </row>
    <row r="747" spans="4:10" x14ac:dyDescent="0.25">
      <c r="D747" s="42"/>
      <c r="F747" s="43"/>
      <c r="G747" s="42"/>
      <c r="H747" s="42"/>
      <c r="I747" s="42"/>
      <c r="J747" s="44"/>
    </row>
    <row r="748" spans="4:10" x14ac:dyDescent="0.25">
      <c r="D748" s="42"/>
      <c r="F748" s="43"/>
      <c r="G748" s="42"/>
      <c r="H748" s="42"/>
      <c r="I748" s="42"/>
      <c r="J748" s="44"/>
    </row>
    <row r="749" spans="4:10" x14ac:dyDescent="0.25">
      <c r="D749" s="42"/>
      <c r="F749" s="43"/>
      <c r="G749" s="42"/>
      <c r="H749" s="42"/>
      <c r="I749" s="42"/>
      <c r="J749" s="44"/>
    </row>
    <row r="750" spans="4:10" x14ac:dyDescent="0.25">
      <c r="D750" s="42"/>
      <c r="F750" s="43"/>
      <c r="G750" s="42"/>
      <c r="H750" s="42"/>
      <c r="I750" s="42"/>
      <c r="J750" s="44"/>
    </row>
    <row r="751" spans="4:10" x14ac:dyDescent="0.25">
      <c r="D751" s="42"/>
      <c r="F751" s="43"/>
      <c r="G751" s="42"/>
      <c r="H751" s="42"/>
      <c r="I751" s="42"/>
      <c r="J751" s="44"/>
    </row>
    <row r="752" spans="4:10" x14ac:dyDescent="0.25">
      <c r="D752" s="42"/>
      <c r="F752" s="43"/>
      <c r="G752" s="42"/>
      <c r="H752" s="42"/>
      <c r="I752" s="42"/>
      <c r="J752" s="44"/>
    </row>
    <row r="753" spans="4:10" x14ac:dyDescent="0.25">
      <c r="D753" s="42"/>
      <c r="F753" s="43"/>
      <c r="G753" s="42"/>
      <c r="H753" s="42"/>
      <c r="I753" s="42"/>
      <c r="J753" s="44"/>
    </row>
    <row r="754" spans="4:10" x14ac:dyDescent="0.25">
      <c r="D754" s="42"/>
      <c r="F754" s="43"/>
      <c r="G754" s="42"/>
      <c r="H754" s="42"/>
      <c r="I754" s="42"/>
      <c r="J754" s="44"/>
    </row>
    <row r="755" spans="4:10" x14ac:dyDescent="0.25">
      <c r="D755" s="42"/>
      <c r="F755" s="43"/>
      <c r="G755" s="42"/>
      <c r="H755" s="42"/>
      <c r="I755" s="42"/>
      <c r="J755" s="44"/>
    </row>
    <row r="756" spans="4:10" x14ac:dyDescent="0.25">
      <c r="D756" s="42"/>
      <c r="F756" s="43"/>
      <c r="G756" s="42"/>
      <c r="H756" s="42"/>
      <c r="I756" s="42"/>
      <c r="J756" s="44"/>
    </row>
    <row r="757" spans="4:10" x14ac:dyDescent="0.25">
      <c r="D757" s="42"/>
      <c r="F757" s="43"/>
      <c r="G757" s="42"/>
      <c r="H757" s="42"/>
      <c r="I757" s="42"/>
      <c r="J757" s="44"/>
    </row>
    <row r="758" spans="4:10" x14ac:dyDescent="0.25">
      <c r="D758" s="42"/>
      <c r="F758" s="43"/>
      <c r="G758" s="42"/>
      <c r="H758" s="42"/>
      <c r="I758" s="42"/>
      <c r="J758" s="44"/>
    </row>
    <row r="759" spans="4:10" x14ac:dyDescent="0.25">
      <c r="D759" s="42"/>
      <c r="F759" s="43"/>
      <c r="G759" s="42"/>
      <c r="H759" s="42"/>
      <c r="I759" s="42"/>
      <c r="J759" s="44"/>
    </row>
    <row r="760" spans="4:10" x14ac:dyDescent="0.25">
      <c r="D760" s="42"/>
      <c r="F760" s="43"/>
      <c r="G760" s="42"/>
      <c r="H760" s="42"/>
      <c r="I760" s="42"/>
      <c r="J760" s="44"/>
    </row>
    <row r="761" spans="4:10" x14ac:dyDescent="0.25">
      <c r="D761" s="42"/>
      <c r="F761" s="43"/>
      <c r="G761" s="42"/>
      <c r="H761" s="42"/>
      <c r="I761" s="42"/>
      <c r="J761" s="44"/>
    </row>
    <row r="762" spans="4:10" x14ac:dyDescent="0.25">
      <c r="D762" s="42"/>
      <c r="F762" s="43"/>
      <c r="G762" s="42"/>
      <c r="H762" s="42"/>
      <c r="I762" s="42"/>
      <c r="J762" s="44"/>
    </row>
    <row r="763" spans="4:10" x14ac:dyDescent="0.25">
      <c r="D763" s="42"/>
      <c r="F763" s="43"/>
      <c r="G763" s="42"/>
      <c r="H763" s="42"/>
      <c r="I763" s="42"/>
      <c r="J763" s="44"/>
    </row>
    <row r="764" spans="4:10" x14ac:dyDescent="0.25">
      <c r="D764" s="42"/>
      <c r="F764" s="43"/>
      <c r="G764" s="42"/>
      <c r="H764" s="42"/>
      <c r="I764" s="42"/>
      <c r="J764" s="44"/>
    </row>
    <row r="765" spans="4:10" x14ac:dyDescent="0.25">
      <c r="D765" s="42"/>
      <c r="F765" s="43"/>
      <c r="G765" s="42"/>
      <c r="H765" s="42"/>
      <c r="I765" s="42"/>
      <c r="J765" s="44"/>
    </row>
    <row r="766" spans="4:10" x14ac:dyDescent="0.25">
      <c r="D766" s="42"/>
      <c r="F766" s="43"/>
      <c r="G766" s="42"/>
      <c r="H766" s="42"/>
      <c r="I766" s="42"/>
      <c r="J766" s="44"/>
    </row>
    <row r="767" spans="4:10" x14ac:dyDescent="0.25">
      <c r="D767" s="42"/>
      <c r="F767" s="43"/>
      <c r="G767" s="42"/>
      <c r="H767" s="42"/>
      <c r="I767" s="42"/>
      <c r="J767" s="44"/>
    </row>
    <row r="768" spans="4:10" x14ac:dyDescent="0.25">
      <c r="D768" s="42"/>
      <c r="F768" s="43"/>
      <c r="G768" s="42"/>
      <c r="H768" s="42"/>
      <c r="I768" s="42"/>
      <c r="J768" s="44"/>
    </row>
    <row r="769" spans="4:10" x14ac:dyDescent="0.25">
      <c r="D769" s="42"/>
      <c r="F769" s="43"/>
      <c r="G769" s="42"/>
      <c r="H769" s="42"/>
      <c r="I769" s="42"/>
      <c r="J769" s="44"/>
    </row>
    <row r="770" spans="4:10" x14ac:dyDescent="0.25">
      <c r="D770" s="42"/>
      <c r="F770" s="43"/>
      <c r="G770" s="42"/>
      <c r="H770" s="42"/>
      <c r="I770" s="42"/>
      <c r="J770" s="44"/>
    </row>
    <row r="771" spans="4:10" x14ac:dyDescent="0.25">
      <c r="D771" s="42"/>
      <c r="F771" s="43"/>
      <c r="G771" s="42"/>
      <c r="H771" s="42"/>
      <c r="I771" s="42"/>
      <c r="J771" s="44"/>
    </row>
    <row r="772" spans="4:10" x14ac:dyDescent="0.25">
      <c r="D772" s="42"/>
      <c r="F772" s="43"/>
      <c r="G772" s="42"/>
      <c r="H772" s="42"/>
      <c r="I772" s="42"/>
      <c r="J772" s="44"/>
    </row>
    <row r="773" spans="4:10" x14ac:dyDescent="0.25">
      <c r="D773" s="42"/>
      <c r="F773" s="43"/>
      <c r="G773" s="42"/>
      <c r="H773" s="42"/>
      <c r="I773" s="42"/>
      <c r="J773" s="44"/>
    </row>
    <row r="774" spans="4:10" x14ac:dyDescent="0.25">
      <c r="D774" s="42"/>
      <c r="F774" s="43"/>
      <c r="G774" s="42"/>
      <c r="H774" s="42"/>
      <c r="I774" s="42"/>
      <c r="J774" s="44"/>
    </row>
    <row r="775" spans="4:10" x14ac:dyDescent="0.25">
      <c r="D775" s="42"/>
      <c r="F775" s="43"/>
      <c r="G775" s="42"/>
      <c r="H775" s="42"/>
      <c r="I775" s="42"/>
      <c r="J775" s="44"/>
    </row>
    <row r="776" spans="4:10" x14ac:dyDescent="0.25">
      <c r="D776" s="42"/>
      <c r="F776" s="43"/>
      <c r="G776" s="42"/>
      <c r="H776" s="42"/>
      <c r="I776" s="42"/>
      <c r="J776" s="44"/>
    </row>
    <row r="777" spans="4:10" x14ac:dyDescent="0.25">
      <c r="D777" s="42"/>
      <c r="F777" s="43"/>
      <c r="G777" s="42"/>
      <c r="H777" s="42"/>
      <c r="I777" s="42"/>
      <c r="J777" s="44"/>
    </row>
    <row r="778" spans="4:10" x14ac:dyDescent="0.25">
      <c r="D778" s="42"/>
      <c r="F778" s="43"/>
      <c r="G778" s="42"/>
      <c r="H778" s="42"/>
      <c r="I778" s="42"/>
      <c r="J778" s="44"/>
    </row>
    <row r="779" spans="4:10" x14ac:dyDescent="0.25">
      <c r="D779" s="42"/>
      <c r="F779" s="43"/>
      <c r="G779" s="42"/>
      <c r="H779" s="42"/>
      <c r="I779" s="42"/>
      <c r="J779" s="44"/>
    </row>
    <row r="780" spans="4:10" x14ac:dyDescent="0.25">
      <c r="D780" s="42"/>
      <c r="F780" s="43"/>
      <c r="G780" s="42"/>
      <c r="H780" s="42"/>
      <c r="I780" s="42"/>
      <c r="J780" s="44"/>
    </row>
    <row r="781" spans="4:10" x14ac:dyDescent="0.25">
      <c r="D781" s="42"/>
      <c r="F781" s="43"/>
      <c r="G781" s="42"/>
      <c r="H781" s="42"/>
      <c r="I781" s="42"/>
      <c r="J781" s="44"/>
    </row>
    <row r="782" spans="4:10" x14ac:dyDescent="0.25">
      <c r="D782" s="42"/>
      <c r="F782" s="43"/>
      <c r="G782" s="42"/>
      <c r="H782" s="42"/>
      <c r="I782" s="42"/>
      <c r="J782" s="44"/>
    </row>
    <row r="783" spans="4:10" x14ac:dyDescent="0.25">
      <c r="D783" s="42"/>
      <c r="F783" s="43"/>
      <c r="G783" s="42"/>
      <c r="H783" s="42"/>
      <c r="I783" s="42"/>
      <c r="J783" s="44"/>
    </row>
    <row r="784" spans="4:10" x14ac:dyDescent="0.25">
      <c r="D784" s="42"/>
      <c r="F784" s="43"/>
      <c r="G784" s="42"/>
      <c r="H784" s="42"/>
      <c r="I784" s="42"/>
      <c r="J784" s="44"/>
    </row>
    <row r="785" spans="4:10" x14ac:dyDescent="0.25">
      <c r="D785" s="42"/>
      <c r="F785" s="43"/>
      <c r="G785" s="42"/>
      <c r="H785" s="42"/>
      <c r="I785" s="42"/>
      <c r="J785" s="44"/>
    </row>
    <row r="786" spans="4:10" x14ac:dyDescent="0.25">
      <c r="D786" s="42"/>
      <c r="F786" s="43"/>
      <c r="G786" s="42"/>
      <c r="H786" s="42"/>
      <c r="I786" s="42"/>
      <c r="J786" s="44"/>
    </row>
    <row r="787" spans="4:10" x14ac:dyDescent="0.25">
      <c r="D787" s="42"/>
      <c r="F787" s="43"/>
      <c r="G787" s="42"/>
      <c r="H787" s="42"/>
      <c r="I787" s="42"/>
      <c r="J787" s="44"/>
    </row>
    <row r="788" spans="4:10" x14ac:dyDescent="0.25">
      <c r="D788" s="42"/>
      <c r="F788" s="43"/>
      <c r="G788" s="42"/>
      <c r="H788" s="42"/>
      <c r="I788" s="42"/>
      <c r="J788" s="44"/>
    </row>
    <row r="789" spans="4:10" x14ac:dyDescent="0.25">
      <c r="D789" s="42"/>
      <c r="F789" s="43"/>
      <c r="G789" s="42"/>
      <c r="H789" s="42"/>
      <c r="I789" s="42"/>
      <c r="J789" s="44"/>
    </row>
    <row r="790" spans="4:10" x14ac:dyDescent="0.25">
      <c r="D790" s="42"/>
      <c r="F790" s="43"/>
      <c r="G790" s="42"/>
      <c r="H790" s="42"/>
      <c r="I790" s="42"/>
      <c r="J790" s="44"/>
    </row>
    <row r="791" spans="4:10" x14ac:dyDescent="0.25">
      <c r="D791" s="42"/>
      <c r="F791" s="43"/>
      <c r="G791" s="42"/>
      <c r="H791" s="42"/>
      <c r="I791" s="42"/>
      <c r="J791" s="44"/>
    </row>
    <row r="792" spans="4:10" x14ac:dyDescent="0.25">
      <c r="D792" s="42"/>
      <c r="F792" s="43"/>
      <c r="G792" s="42"/>
      <c r="H792" s="42"/>
      <c r="I792" s="42"/>
      <c r="J792" s="44"/>
    </row>
    <row r="793" spans="4:10" x14ac:dyDescent="0.25">
      <c r="D793" s="42"/>
      <c r="F793" s="43"/>
      <c r="G793" s="42"/>
      <c r="H793" s="42"/>
      <c r="I793" s="42"/>
      <c r="J793" s="44"/>
    </row>
    <row r="794" spans="4:10" x14ac:dyDescent="0.25">
      <c r="D794" s="42"/>
      <c r="F794" s="43"/>
      <c r="G794" s="42"/>
      <c r="H794" s="42"/>
      <c r="I794" s="42"/>
      <c r="J794" s="44"/>
    </row>
    <row r="795" spans="4:10" x14ac:dyDescent="0.25">
      <c r="D795" s="42"/>
      <c r="F795" s="43"/>
      <c r="G795" s="42"/>
      <c r="H795" s="42"/>
      <c r="I795" s="42"/>
      <c r="J795" s="44"/>
    </row>
    <row r="796" spans="4:10" x14ac:dyDescent="0.25">
      <c r="D796" s="42"/>
      <c r="F796" s="43"/>
      <c r="G796" s="42"/>
      <c r="H796" s="42"/>
      <c r="I796" s="42"/>
      <c r="J796" s="44"/>
    </row>
    <row r="797" spans="4:10" x14ac:dyDescent="0.25">
      <c r="D797" s="42"/>
      <c r="F797" s="43"/>
      <c r="G797" s="42"/>
      <c r="H797" s="42"/>
      <c r="I797" s="42"/>
      <c r="J797" s="44"/>
    </row>
    <row r="798" spans="4:10" x14ac:dyDescent="0.25">
      <c r="D798" s="42"/>
      <c r="F798" s="43"/>
      <c r="G798" s="42"/>
      <c r="H798" s="42"/>
      <c r="I798" s="42"/>
      <c r="J798" s="44"/>
    </row>
    <row r="799" spans="4:10" x14ac:dyDescent="0.25">
      <c r="D799" s="42"/>
      <c r="F799" s="43"/>
      <c r="G799" s="42"/>
      <c r="H799" s="42"/>
      <c r="I799" s="42"/>
      <c r="J799" s="44"/>
    </row>
    <row r="800" spans="4:10" x14ac:dyDescent="0.25">
      <c r="D800" s="42"/>
      <c r="F800" s="43"/>
      <c r="G800" s="42"/>
      <c r="H800" s="42"/>
      <c r="I800" s="42"/>
      <c r="J800" s="44"/>
    </row>
    <row r="801" spans="4:10" x14ac:dyDescent="0.25">
      <c r="D801" s="42"/>
      <c r="F801" s="43"/>
      <c r="G801" s="42"/>
      <c r="H801" s="42"/>
      <c r="I801" s="42"/>
      <c r="J801" s="44"/>
    </row>
    <row r="802" spans="4:10" x14ac:dyDescent="0.25">
      <c r="D802" s="42"/>
      <c r="F802" s="43"/>
      <c r="G802" s="42"/>
      <c r="H802" s="42"/>
      <c r="I802" s="42"/>
      <c r="J802" s="44"/>
    </row>
    <row r="803" spans="4:10" x14ac:dyDescent="0.25">
      <c r="D803" s="42"/>
      <c r="F803" s="43"/>
      <c r="G803" s="42"/>
      <c r="H803" s="42"/>
      <c r="I803" s="42"/>
      <c r="J803" s="44"/>
    </row>
    <row r="804" spans="4:10" x14ac:dyDescent="0.25">
      <c r="D804" s="42"/>
      <c r="F804" s="43"/>
      <c r="G804" s="42"/>
      <c r="H804" s="42"/>
      <c r="I804" s="42"/>
      <c r="J804" s="44"/>
    </row>
    <row r="805" spans="4:10" x14ac:dyDescent="0.25">
      <c r="D805" s="42"/>
      <c r="F805" s="43"/>
      <c r="G805" s="42"/>
      <c r="H805" s="42"/>
      <c r="I805" s="42"/>
      <c r="J805" s="44"/>
    </row>
    <row r="806" spans="4:10" x14ac:dyDescent="0.25">
      <c r="D806" s="42"/>
      <c r="F806" s="43"/>
      <c r="G806" s="42"/>
      <c r="H806" s="42"/>
      <c r="I806" s="42"/>
      <c r="J806" s="44"/>
    </row>
    <row r="807" spans="4:10" x14ac:dyDescent="0.25">
      <c r="D807" s="42"/>
      <c r="F807" s="43"/>
      <c r="G807" s="42"/>
      <c r="H807" s="42"/>
      <c r="I807" s="42"/>
      <c r="J807" s="44"/>
    </row>
    <row r="808" spans="4:10" x14ac:dyDescent="0.25">
      <c r="D808" s="42"/>
      <c r="F808" s="43"/>
      <c r="G808" s="42"/>
      <c r="H808" s="42"/>
      <c r="I808" s="42"/>
      <c r="J808" s="44"/>
    </row>
    <row r="809" spans="4:10" x14ac:dyDescent="0.25">
      <c r="D809" s="42"/>
      <c r="F809" s="43"/>
      <c r="G809" s="42"/>
      <c r="H809" s="42"/>
      <c r="I809" s="42"/>
      <c r="J809" s="44"/>
    </row>
    <row r="810" spans="4:10" x14ac:dyDescent="0.25">
      <c r="D810" s="42"/>
      <c r="F810" s="43"/>
      <c r="G810" s="42"/>
      <c r="H810" s="42"/>
      <c r="I810" s="42"/>
      <c r="J810" s="44"/>
    </row>
    <row r="811" spans="4:10" x14ac:dyDescent="0.25">
      <c r="D811" s="42"/>
      <c r="F811" s="43"/>
      <c r="G811" s="42"/>
      <c r="H811" s="42"/>
      <c r="I811" s="42"/>
      <c r="J811" s="44"/>
    </row>
    <row r="812" spans="4:10" x14ac:dyDescent="0.25">
      <c r="D812" s="42"/>
      <c r="F812" s="43"/>
      <c r="G812" s="42"/>
      <c r="H812" s="42"/>
      <c r="I812" s="42"/>
      <c r="J812" s="44"/>
    </row>
    <row r="813" spans="4:10" x14ac:dyDescent="0.25">
      <c r="D813" s="42"/>
      <c r="F813" s="43"/>
      <c r="G813" s="42"/>
      <c r="H813" s="42"/>
      <c r="I813" s="42"/>
      <c r="J813" s="44"/>
    </row>
    <row r="814" spans="4:10" x14ac:dyDescent="0.25">
      <c r="D814" s="42"/>
      <c r="F814" s="43"/>
      <c r="G814" s="42"/>
      <c r="H814" s="42"/>
      <c r="I814" s="42"/>
      <c r="J814" s="44"/>
    </row>
    <row r="815" spans="4:10" x14ac:dyDescent="0.25">
      <c r="D815" s="42"/>
      <c r="F815" s="43"/>
      <c r="G815" s="42"/>
      <c r="H815" s="42"/>
      <c r="I815" s="42"/>
      <c r="J815" s="44"/>
    </row>
    <row r="816" spans="4:10" x14ac:dyDescent="0.25">
      <c r="D816" s="42"/>
      <c r="F816" s="43"/>
      <c r="G816" s="42"/>
      <c r="H816" s="42"/>
      <c r="I816" s="42"/>
      <c r="J816" s="44"/>
    </row>
    <row r="817" spans="4:10" x14ac:dyDescent="0.25">
      <c r="D817" s="42"/>
      <c r="F817" s="43"/>
      <c r="G817" s="42"/>
      <c r="H817" s="42"/>
      <c r="I817" s="42"/>
      <c r="J817" s="44"/>
    </row>
    <row r="818" spans="4:10" x14ac:dyDescent="0.25">
      <c r="D818" s="42"/>
      <c r="F818" s="43"/>
      <c r="G818" s="42"/>
      <c r="H818" s="42"/>
      <c r="I818" s="42"/>
      <c r="J818" s="44"/>
    </row>
    <row r="819" spans="4:10" x14ac:dyDescent="0.25">
      <c r="D819" s="42"/>
      <c r="F819" s="43"/>
      <c r="G819" s="42"/>
      <c r="H819" s="42"/>
      <c r="I819" s="42"/>
      <c r="J819" s="44"/>
    </row>
    <row r="820" spans="4:10" x14ac:dyDescent="0.25">
      <c r="D820" s="42"/>
      <c r="F820" s="43"/>
      <c r="G820" s="42"/>
      <c r="H820" s="42"/>
      <c r="I820" s="42"/>
      <c r="J820" s="44"/>
    </row>
    <row r="821" spans="4:10" x14ac:dyDescent="0.25">
      <c r="D821" s="42"/>
      <c r="F821" s="43"/>
      <c r="G821" s="42"/>
      <c r="H821" s="42"/>
      <c r="I821" s="42"/>
      <c r="J821" s="44"/>
    </row>
    <row r="822" spans="4:10" x14ac:dyDescent="0.25">
      <c r="D822" s="42"/>
      <c r="F822" s="43"/>
      <c r="G822" s="42"/>
      <c r="H822" s="42"/>
      <c r="I822" s="42"/>
      <c r="J822" s="44"/>
    </row>
    <row r="823" spans="4:10" x14ac:dyDescent="0.25">
      <c r="D823" s="42"/>
      <c r="F823" s="43"/>
      <c r="G823" s="42"/>
      <c r="H823" s="42"/>
      <c r="I823" s="42"/>
      <c r="J823" s="44"/>
    </row>
    <row r="824" spans="4:10" x14ac:dyDescent="0.25">
      <c r="D824" s="42"/>
      <c r="F824" s="43"/>
      <c r="G824" s="42"/>
      <c r="H824" s="42"/>
      <c r="I824" s="42"/>
      <c r="J824" s="44"/>
    </row>
    <row r="825" spans="4:10" x14ac:dyDescent="0.25">
      <c r="D825" s="42"/>
      <c r="F825" s="43"/>
      <c r="G825" s="42"/>
      <c r="H825" s="42"/>
      <c r="I825" s="42"/>
      <c r="J825" s="44"/>
    </row>
    <row r="826" spans="4:10" x14ac:dyDescent="0.25">
      <c r="D826" s="42"/>
      <c r="F826" s="43"/>
      <c r="G826" s="42"/>
      <c r="H826" s="42"/>
      <c r="I826" s="42"/>
      <c r="J826" s="44"/>
    </row>
    <row r="827" spans="4:10" x14ac:dyDescent="0.25">
      <c r="D827" s="42"/>
      <c r="F827" s="43"/>
      <c r="G827" s="42"/>
      <c r="H827" s="42"/>
      <c r="I827" s="42"/>
      <c r="J827" s="44"/>
    </row>
    <row r="828" spans="4:10" x14ac:dyDescent="0.25">
      <c r="D828" s="42"/>
      <c r="F828" s="43"/>
      <c r="G828" s="42"/>
      <c r="H828" s="42"/>
      <c r="I828" s="42"/>
      <c r="J828" s="44"/>
    </row>
    <row r="829" spans="4:10" x14ac:dyDescent="0.25">
      <c r="D829" s="42"/>
      <c r="F829" s="43"/>
      <c r="G829" s="42"/>
      <c r="H829" s="42"/>
      <c r="I829" s="42"/>
      <c r="J829" s="44"/>
    </row>
    <row r="830" spans="4:10" x14ac:dyDescent="0.25">
      <c r="D830" s="42"/>
      <c r="F830" s="43"/>
      <c r="G830" s="42"/>
      <c r="H830" s="42"/>
      <c r="I830" s="42"/>
      <c r="J830" s="44"/>
    </row>
    <row r="831" spans="4:10" x14ac:dyDescent="0.25">
      <c r="D831" s="42"/>
      <c r="F831" s="43"/>
      <c r="G831" s="42"/>
      <c r="H831" s="42"/>
      <c r="I831" s="42"/>
      <c r="J831" s="44"/>
    </row>
    <row r="832" spans="4:10" x14ac:dyDescent="0.25">
      <c r="D832" s="42"/>
      <c r="F832" s="43"/>
      <c r="G832" s="42"/>
      <c r="H832" s="42"/>
      <c r="I832" s="42"/>
      <c r="J832" s="44"/>
    </row>
    <row r="833" spans="4:10" x14ac:dyDescent="0.25">
      <c r="D833" s="42"/>
      <c r="F833" s="43"/>
      <c r="G833" s="42"/>
      <c r="H833" s="42"/>
      <c r="I833" s="42"/>
      <c r="J833" s="44"/>
    </row>
    <row r="834" spans="4:10" x14ac:dyDescent="0.25">
      <c r="D834" s="45"/>
      <c r="G834" s="45"/>
      <c r="H834" s="45"/>
      <c r="I834" s="45"/>
    </row>
    <row r="835" spans="4:10" x14ac:dyDescent="0.25">
      <c r="D835" s="45"/>
      <c r="G835" s="45"/>
      <c r="H835" s="45"/>
      <c r="I835" s="45"/>
    </row>
    <row r="836" spans="4:10" x14ac:dyDescent="0.25">
      <c r="D836" s="45"/>
      <c r="G836" s="45"/>
      <c r="H836" s="45"/>
      <c r="I836" s="45"/>
    </row>
    <row r="837" spans="4:10" x14ac:dyDescent="0.25">
      <c r="D837" s="45"/>
      <c r="G837" s="45"/>
      <c r="H837" s="45"/>
      <c r="I837" s="45"/>
    </row>
    <row r="838" spans="4:10" x14ac:dyDescent="0.25">
      <c r="D838" s="45"/>
      <c r="G838" s="45"/>
      <c r="H838" s="45"/>
      <c r="I838" s="45"/>
    </row>
    <row r="839" spans="4:10" x14ac:dyDescent="0.25">
      <c r="D839" s="45"/>
      <c r="G839" s="45"/>
      <c r="H839" s="45"/>
      <c r="I839" s="45"/>
    </row>
    <row r="840" spans="4:10" x14ac:dyDescent="0.25">
      <c r="D840" s="45"/>
      <c r="G840" s="45"/>
      <c r="H840" s="45"/>
      <c r="I840" s="45"/>
    </row>
    <row r="841" spans="4:10" x14ac:dyDescent="0.25">
      <c r="D841" s="45"/>
      <c r="G841" s="45"/>
      <c r="H841" s="45"/>
      <c r="I841" s="45"/>
    </row>
    <row r="842" spans="4:10" x14ac:dyDescent="0.25">
      <c r="D842" s="45"/>
      <c r="G842" s="45"/>
      <c r="H842" s="45"/>
      <c r="I842" s="45"/>
    </row>
    <row r="843" spans="4:10" x14ac:dyDescent="0.25">
      <c r="D843" s="45"/>
      <c r="G843" s="45"/>
      <c r="H843" s="45"/>
      <c r="I843" s="45"/>
    </row>
    <row r="844" spans="4:10" x14ac:dyDescent="0.25">
      <c r="D844" s="45"/>
      <c r="G844" s="45"/>
      <c r="H844" s="45"/>
      <c r="I844" s="45"/>
    </row>
    <row r="845" spans="4:10" x14ac:dyDescent="0.25">
      <c r="D845" s="45"/>
      <c r="G845" s="45"/>
      <c r="H845" s="45"/>
      <c r="I845" s="45"/>
    </row>
    <row r="846" spans="4:10" x14ac:dyDescent="0.25">
      <c r="D846" s="45"/>
      <c r="G846" s="45"/>
      <c r="H846" s="45"/>
      <c r="I846" s="45"/>
    </row>
    <row r="847" spans="4:10" x14ac:dyDescent="0.25">
      <c r="D847" s="45"/>
      <c r="G847" s="45"/>
      <c r="H847" s="45"/>
      <c r="I847" s="45"/>
    </row>
    <row r="848" spans="4:10" x14ac:dyDescent="0.25">
      <c r="D848" s="45"/>
      <c r="G848" s="45"/>
      <c r="H848" s="45"/>
      <c r="I848" s="45"/>
    </row>
    <row r="849" spans="4:9" x14ac:dyDescent="0.25">
      <c r="D849" s="45"/>
      <c r="G849" s="45"/>
      <c r="H849" s="45"/>
      <c r="I849" s="45"/>
    </row>
    <row r="850" spans="4:9" x14ac:dyDescent="0.25">
      <c r="D850" s="45"/>
      <c r="G850" s="45"/>
      <c r="H850" s="45"/>
      <c r="I850" s="45"/>
    </row>
    <row r="851" spans="4:9" x14ac:dyDescent="0.25">
      <c r="D851" s="45"/>
      <c r="G851" s="45"/>
      <c r="H851" s="45"/>
      <c r="I851" s="45"/>
    </row>
    <row r="852" spans="4:9" x14ac:dyDescent="0.25">
      <c r="D852" s="45"/>
      <c r="G852" s="45"/>
      <c r="H852" s="45"/>
      <c r="I852" s="45"/>
    </row>
    <row r="853" spans="4:9" x14ac:dyDescent="0.25">
      <c r="D853" s="45"/>
      <c r="G853" s="45"/>
      <c r="H853" s="45"/>
      <c r="I853" s="45"/>
    </row>
    <row r="854" spans="4:9" x14ac:dyDescent="0.25">
      <c r="D854" s="45"/>
      <c r="G854" s="45"/>
      <c r="H854" s="45"/>
      <c r="I854" s="45"/>
    </row>
    <row r="855" spans="4:9" x14ac:dyDescent="0.25">
      <c r="D855" s="45"/>
      <c r="G855" s="45"/>
      <c r="H855" s="45"/>
      <c r="I855" s="45"/>
    </row>
    <row r="856" spans="4:9" x14ac:dyDescent="0.25">
      <c r="D856" s="45"/>
      <c r="G856" s="45"/>
      <c r="H856" s="45"/>
      <c r="I856" s="45"/>
    </row>
    <row r="857" spans="4:9" x14ac:dyDescent="0.25">
      <c r="D857" s="45"/>
      <c r="G857" s="45"/>
      <c r="H857" s="45"/>
      <c r="I857" s="45"/>
    </row>
    <row r="858" spans="4:9" x14ac:dyDescent="0.25">
      <c r="D858" s="45"/>
      <c r="G858" s="45"/>
      <c r="H858" s="45"/>
      <c r="I858" s="45"/>
    </row>
    <row r="859" spans="4:9" x14ac:dyDescent="0.25">
      <c r="D859" s="45"/>
      <c r="G859" s="45"/>
      <c r="H859" s="45"/>
      <c r="I859" s="45"/>
    </row>
    <row r="860" spans="4:9" x14ac:dyDescent="0.25">
      <c r="D860" s="45"/>
      <c r="G860" s="45"/>
      <c r="H860" s="45"/>
      <c r="I860" s="45"/>
    </row>
    <row r="861" spans="4:9" x14ac:dyDescent="0.25">
      <c r="D861" s="45"/>
      <c r="G861" s="45"/>
      <c r="H861" s="45"/>
      <c r="I861" s="45"/>
    </row>
    <row r="862" spans="4:9" x14ac:dyDescent="0.25">
      <c r="D862" s="45"/>
      <c r="G862" s="45"/>
      <c r="H862" s="45"/>
      <c r="I862" s="45"/>
    </row>
    <row r="863" spans="4:9" x14ac:dyDescent="0.25">
      <c r="D863" s="45"/>
      <c r="G863" s="45"/>
      <c r="H863" s="45"/>
      <c r="I863" s="45"/>
    </row>
    <row r="864" spans="4:9" x14ac:dyDescent="0.25">
      <c r="D864" s="45"/>
      <c r="G864" s="45"/>
      <c r="H864" s="45"/>
      <c r="I864" s="45"/>
    </row>
    <row r="865" spans="4:9" x14ac:dyDescent="0.25">
      <c r="D865" s="45"/>
      <c r="G865" s="45"/>
      <c r="H865" s="45"/>
      <c r="I865" s="45"/>
    </row>
    <row r="866" spans="4:9" x14ac:dyDescent="0.25">
      <c r="D866" s="45"/>
      <c r="G866" s="45"/>
      <c r="H866" s="45"/>
      <c r="I866" s="45"/>
    </row>
    <row r="867" spans="4:9" x14ac:dyDescent="0.25">
      <c r="D867" s="45"/>
      <c r="G867" s="45"/>
      <c r="H867" s="45"/>
      <c r="I867" s="45"/>
    </row>
    <row r="868" spans="4:9" x14ac:dyDescent="0.25">
      <c r="D868" s="45"/>
      <c r="G868" s="45"/>
      <c r="H868" s="45"/>
      <c r="I868" s="45"/>
    </row>
    <row r="869" spans="4:9" x14ac:dyDescent="0.25">
      <c r="D869" s="45"/>
      <c r="G869" s="45"/>
      <c r="H869" s="45"/>
      <c r="I869" s="45"/>
    </row>
    <row r="870" spans="4:9" x14ac:dyDescent="0.25">
      <c r="D870" s="45"/>
      <c r="G870" s="45"/>
      <c r="H870" s="45"/>
      <c r="I870" s="45"/>
    </row>
    <row r="871" spans="4:9" x14ac:dyDescent="0.25">
      <c r="D871" s="45"/>
      <c r="G871" s="45"/>
      <c r="H871" s="45"/>
      <c r="I871" s="45"/>
    </row>
    <row r="872" spans="4:9" x14ac:dyDescent="0.25">
      <c r="D872" s="45"/>
      <c r="G872" s="45"/>
      <c r="H872" s="45"/>
      <c r="I872" s="45"/>
    </row>
    <row r="873" spans="4:9" x14ac:dyDescent="0.25">
      <c r="D873" s="45"/>
      <c r="G873" s="45"/>
      <c r="H873" s="45"/>
      <c r="I873" s="45"/>
    </row>
    <row r="874" spans="4:9" x14ac:dyDescent="0.25">
      <c r="D874" s="45"/>
      <c r="G874" s="45"/>
      <c r="H874" s="45"/>
      <c r="I874" s="45"/>
    </row>
    <row r="875" spans="4:9" x14ac:dyDescent="0.25">
      <c r="D875" s="45"/>
      <c r="G875" s="45"/>
      <c r="H875" s="45"/>
      <c r="I875" s="45"/>
    </row>
    <row r="876" spans="4:9" x14ac:dyDescent="0.25">
      <c r="D876" s="45"/>
      <c r="G876" s="45"/>
      <c r="H876" s="45"/>
      <c r="I876" s="45"/>
    </row>
    <row r="877" spans="4:9" x14ac:dyDescent="0.25">
      <c r="D877" s="45"/>
      <c r="G877" s="45"/>
      <c r="H877" s="45"/>
      <c r="I877" s="45"/>
    </row>
    <row r="878" spans="4:9" x14ac:dyDescent="0.25">
      <c r="D878" s="45"/>
      <c r="G878" s="45"/>
      <c r="H878" s="45"/>
      <c r="I878" s="45"/>
    </row>
    <row r="879" spans="4:9" x14ac:dyDescent="0.25">
      <c r="D879" s="45"/>
      <c r="G879" s="45"/>
      <c r="H879" s="45"/>
      <c r="I879" s="45"/>
    </row>
    <row r="880" spans="4:9" x14ac:dyDescent="0.25">
      <c r="D880" s="45"/>
      <c r="G880" s="45"/>
      <c r="H880" s="45"/>
      <c r="I880" s="45"/>
    </row>
    <row r="881" spans="4:9" x14ac:dyDescent="0.25">
      <c r="D881" s="45"/>
      <c r="G881" s="45"/>
      <c r="H881" s="45"/>
      <c r="I881" s="45"/>
    </row>
    <row r="882" spans="4:9" x14ac:dyDescent="0.25">
      <c r="D882" s="45"/>
      <c r="G882" s="45"/>
      <c r="H882" s="45"/>
      <c r="I882" s="45"/>
    </row>
    <row r="883" spans="4:9" x14ac:dyDescent="0.25">
      <c r="D883" s="45"/>
      <c r="G883" s="45"/>
      <c r="H883" s="45"/>
      <c r="I883" s="45"/>
    </row>
    <row r="884" spans="4:9" x14ac:dyDescent="0.25">
      <c r="D884" s="45"/>
      <c r="G884" s="45"/>
      <c r="H884" s="45"/>
      <c r="I884" s="45"/>
    </row>
    <row r="885" spans="4:9" x14ac:dyDescent="0.25">
      <c r="D885" s="45"/>
      <c r="G885" s="45"/>
      <c r="H885" s="45"/>
      <c r="I885" s="45"/>
    </row>
    <row r="886" spans="4:9" x14ac:dyDescent="0.25">
      <c r="D886" s="45"/>
      <c r="G886" s="45"/>
      <c r="H886" s="45"/>
      <c r="I886" s="45"/>
    </row>
    <row r="887" spans="4:9" x14ac:dyDescent="0.25">
      <c r="D887" s="45"/>
      <c r="G887" s="45"/>
      <c r="H887" s="45"/>
      <c r="I887" s="45"/>
    </row>
    <row r="888" spans="4:9" x14ac:dyDescent="0.25">
      <c r="D888" s="45"/>
      <c r="G888" s="45"/>
      <c r="H888" s="45"/>
      <c r="I888" s="45"/>
    </row>
    <row r="889" spans="4:9" x14ac:dyDescent="0.25">
      <c r="D889" s="45"/>
      <c r="G889" s="45"/>
      <c r="H889" s="45"/>
      <c r="I889" s="45"/>
    </row>
    <row r="890" spans="4:9" x14ac:dyDescent="0.25">
      <c r="D890" s="45"/>
      <c r="G890" s="45"/>
      <c r="H890" s="45"/>
      <c r="I890" s="45"/>
    </row>
    <row r="891" spans="4:9" x14ac:dyDescent="0.25">
      <c r="D891" s="45"/>
      <c r="G891" s="45"/>
      <c r="H891" s="45"/>
      <c r="I891" s="45"/>
    </row>
    <row r="892" spans="4:9" x14ac:dyDescent="0.25">
      <c r="D892" s="45"/>
      <c r="G892" s="45"/>
      <c r="H892" s="45"/>
      <c r="I892" s="45"/>
    </row>
    <row r="893" spans="4:9" x14ac:dyDescent="0.25">
      <c r="D893" s="45"/>
      <c r="G893" s="45"/>
      <c r="H893" s="45"/>
      <c r="I893" s="45"/>
    </row>
    <row r="894" spans="4:9" x14ac:dyDescent="0.25">
      <c r="D894" s="45"/>
      <c r="G894" s="45"/>
      <c r="H894" s="45"/>
      <c r="I894" s="45"/>
    </row>
    <row r="895" spans="4:9" x14ac:dyDescent="0.25">
      <c r="D895" s="45"/>
      <c r="G895" s="45"/>
      <c r="H895" s="45"/>
      <c r="I895" s="45"/>
    </row>
    <row r="896" spans="4:9" x14ac:dyDescent="0.25">
      <c r="D896" s="45"/>
      <c r="G896" s="45"/>
      <c r="H896" s="45"/>
      <c r="I896" s="45"/>
    </row>
    <row r="897" spans="4:9" x14ac:dyDescent="0.25">
      <c r="D897" s="45"/>
      <c r="G897" s="45"/>
      <c r="H897" s="45"/>
      <c r="I897" s="45"/>
    </row>
    <row r="898" spans="4:9" x14ac:dyDescent="0.25">
      <c r="D898" s="45"/>
      <c r="G898" s="45"/>
      <c r="H898" s="45"/>
      <c r="I898" s="45"/>
    </row>
    <row r="899" spans="4:9" x14ac:dyDescent="0.25">
      <c r="D899" s="45"/>
      <c r="G899" s="45"/>
      <c r="H899" s="45"/>
      <c r="I899" s="45"/>
    </row>
    <row r="900" spans="4:9" x14ac:dyDescent="0.25">
      <c r="D900" s="45"/>
      <c r="G900" s="45"/>
      <c r="H900" s="45"/>
      <c r="I900" s="45"/>
    </row>
    <row r="901" spans="4:9" x14ac:dyDescent="0.25">
      <c r="D901" s="45"/>
      <c r="G901" s="45"/>
      <c r="H901" s="45"/>
      <c r="I901" s="45"/>
    </row>
    <row r="902" spans="4:9" x14ac:dyDescent="0.25">
      <c r="D902" s="45"/>
      <c r="G902" s="45"/>
      <c r="H902" s="45"/>
      <c r="I902" s="45"/>
    </row>
    <row r="903" spans="4:9" x14ac:dyDescent="0.25">
      <c r="D903" s="45"/>
      <c r="G903" s="45"/>
      <c r="H903" s="45"/>
      <c r="I903" s="45"/>
    </row>
    <row r="904" spans="4:9" x14ac:dyDescent="0.25">
      <c r="D904" s="45"/>
      <c r="G904" s="45"/>
      <c r="H904" s="45"/>
      <c r="I904" s="45"/>
    </row>
    <row r="905" spans="4:9" x14ac:dyDescent="0.25">
      <c r="D905" s="45"/>
      <c r="G905" s="45"/>
      <c r="H905" s="45"/>
      <c r="I905" s="45"/>
    </row>
    <row r="906" spans="4:9" x14ac:dyDescent="0.25">
      <c r="D906" s="45"/>
      <c r="G906" s="45"/>
      <c r="H906" s="45"/>
      <c r="I906" s="45"/>
    </row>
    <row r="907" spans="4:9" x14ac:dyDescent="0.25">
      <c r="D907" s="45"/>
      <c r="G907" s="45"/>
      <c r="H907" s="45"/>
      <c r="I907" s="45"/>
    </row>
    <row r="908" spans="4:9" x14ac:dyDescent="0.25">
      <c r="D908" s="45"/>
      <c r="G908" s="45"/>
      <c r="H908" s="45"/>
      <c r="I908" s="45"/>
    </row>
    <row r="909" spans="4:9" x14ac:dyDescent="0.25">
      <c r="D909" s="45"/>
      <c r="G909" s="45"/>
      <c r="H909" s="45"/>
      <c r="I909" s="45"/>
    </row>
    <row r="910" spans="4:9" x14ac:dyDescent="0.25">
      <c r="D910" s="45"/>
      <c r="G910" s="45"/>
      <c r="H910" s="45"/>
      <c r="I910" s="45"/>
    </row>
    <row r="911" spans="4:9" x14ac:dyDescent="0.25">
      <c r="D911" s="45"/>
      <c r="G911" s="45"/>
      <c r="H911" s="45"/>
      <c r="I911" s="45"/>
    </row>
    <row r="912" spans="4:9" x14ac:dyDescent="0.25">
      <c r="D912" s="45"/>
      <c r="G912" s="45"/>
      <c r="H912" s="45"/>
      <c r="I912" s="45"/>
    </row>
    <row r="913" spans="4:9" x14ac:dyDescent="0.25">
      <c r="D913" s="45"/>
      <c r="G913" s="45"/>
      <c r="H913" s="45"/>
      <c r="I913" s="45"/>
    </row>
    <row r="914" spans="4:9" x14ac:dyDescent="0.25">
      <c r="D914" s="45"/>
      <c r="G914" s="45"/>
      <c r="H914" s="45"/>
      <c r="I914" s="45"/>
    </row>
    <row r="915" spans="4:9" x14ac:dyDescent="0.25">
      <c r="D915" s="45"/>
      <c r="G915" s="45"/>
      <c r="H915" s="45"/>
      <c r="I915" s="45"/>
    </row>
    <row r="916" spans="4:9" x14ac:dyDescent="0.25">
      <c r="D916" s="45"/>
      <c r="G916" s="45"/>
      <c r="H916" s="45"/>
      <c r="I916" s="45"/>
    </row>
    <row r="917" spans="4:9" x14ac:dyDescent="0.25">
      <c r="D917" s="45"/>
      <c r="G917" s="45"/>
      <c r="H917" s="45"/>
      <c r="I917" s="45"/>
    </row>
    <row r="918" spans="4:9" x14ac:dyDescent="0.25">
      <c r="D918" s="45"/>
      <c r="G918" s="45"/>
      <c r="H918" s="45"/>
      <c r="I918" s="45"/>
    </row>
    <row r="919" spans="4:9" x14ac:dyDescent="0.25">
      <c r="D919" s="45"/>
      <c r="G919" s="45"/>
      <c r="H919" s="45"/>
      <c r="I919" s="45"/>
    </row>
    <row r="920" spans="4:9" x14ac:dyDescent="0.25">
      <c r="D920" s="45"/>
      <c r="G920" s="45"/>
      <c r="H920" s="45"/>
      <c r="I920" s="45"/>
    </row>
    <row r="921" spans="4:9" x14ac:dyDescent="0.25">
      <c r="D921" s="45"/>
      <c r="G921" s="45"/>
      <c r="H921" s="45"/>
      <c r="I921" s="45"/>
    </row>
    <row r="922" spans="4:9" x14ac:dyDescent="0.25">
      <c r="D922" s="45"/>
      <c r="G922" s="45"/>
      <c r="H922" s="45"/>
      <c r="I922" s="45"/>
    </row>
    <row r="923" spans="4:9" x14ac:dyDescent="0.25">
      <c r="D923" s="45"/>
      <c r="G923" s="45"/>
      <c r="H923" s="45"/>
      <c r="I923" s="45"/>
    </row>
    <row r="924" spans="4:9" x14ac:dyDescent="0.25">
      <c r="D924" s="45"/>
      <c r="G924" s="45"/>
      <c r="H924" s="45"/>
      <c r="I924" s="45"/>
    </row>
    <row r="925" spans="4:9" x14ac:dyDescent="0.25">
      <c r="D925" s="45"/>
      <c r="G925" s="45"/>
      <c r="H925" s="45"/>
      <c r="I925" s="45"/>
    </row>
    <row r="926" spans="4:9" x14ac:dyDescent="0.25">
      <c r="D926" s="45"/>
      <c r="G926" s="45"/>
      <c r="H926" s="45"/>
      <c r="I926" s="45"/>
    </row>
    <row r="927" spans="4:9" x14ac:dyDescent="0.25">
      <c r="D927" s="45"/>
      <c r="G927" s="45"/>
      <c r="H927" s="45"/>
      <c r="I927" s="45"/>
    </row>
    <row r="928" spans="4:9" x14ac:dyDescent="0.25">
      <c r="D928" s="45"/>
      <c r="G928" s="45"/>
      <c r="H928" s="45"/>
      <c r="I928" s="45"/>
    </row>
    <row r="929" spans="4:9" x14ac:dyDescent="0.25">
      <c r="D929" s="45"/>
      <c r="G929" s="45"/>
      <c r="H929" s="45"/>
      <c r="I929" s="45"/>
    </row>
    <row r="930" spans="4:9" x14ac:dyDescent="0.25">
      <c r="D930" s="45"/>
      <c r="G930" s="45"/>
      <c r="H930" s="45"/>
      <c r="I930" s="45"/>
    </row>
    <row r="931" spans="4:9" x14ac:dyDescent="0.25">
      <c r="D931" s="45"/>
      <c r="G931" s="45"/>
      <c r="H931" s="45"/>
      <c r="I931" s="45"/>
    </row>
    <row r="932" spans="4:9" x14ac:dyDescent="0.25">
      <c r="D932" s="45"/>
      <c r="G932" s="45"/>
      <c r="H932" s="45"/>
      <c r="I932" s="45"/>
    </row>
    <row r="933" spans="4:9" x14ac:dyDescent="0.25">
      <c r="D933" s="45"/>
      <c r="G933" s="45"/>
      <c r="H933" s="45"/>
      <c r="I933" s="45"/>
    </row>
    <row r="934" spans="4:9" x14ac:dyDescent="0.25">
      <c r="D934" s="45"/>
      <c r="G934" s="45"/>
      <c r="H934" s="45"/>
      <c r="I934" s="45"/>
    </row>
    <row r="935" spans="4:9" x14ac:dyDescent="0.25">
      <c r="D935" s="45"/>
      <c r="G935" s="45"/>
      <c r="H935" s="45"/>
      <c r="I935" s="45"/>
    </row>
    <row r="936" spans="4:9" x14ac:dyDescent="0.25">
      <c r="D936" s="45"/>
      <c r="G936" s="45"/>
      <c r="H936" s="45"/>
      <c r="I936" s="45"/>
    </row>
    <row r="937" spans="4:9" x14ac:dyDescent="0.25">
      <c r="D937" s="45"/>
      <c r="G937" s="45"/>
      <c r="H937" s="45"/>
      <c r="I937" s="45"/>
    </row>
    <row r="938" spans="4:9" x14ac:dyDescent="0.25">
      <c r="D938" s="45"/>
      <c r="G938" s="45"/>
      <c r="H938" s="45"/>
      <c r="I938" s="45"/>
    </row>
    <row r="939" spans="4:9" x14ac:dyDescent="0.25">
      <c r="D939" s="45"/>
      <c r="G939" s="45"/>
      <c r="H939" s="45"/>
      <c r="I939" s="45"/>
    </row>
    <row r="940" spans="4:9" x14ac:dyDescent="0.25">
      <c r="D940" s="45"/>
      <c r="G940" s="45"/>
      <c r="H940" s="45"/>
      <c r="I940" s="45"/>
    </row>
    <row r="941" spans="4:9" x14ac:dyDescent="0.25">
      <c r="D941" s="45"/>
      <c r="G941" s="45"/>
      <c r="H941" s="45"/>
      <c r="I941" s="45"/>
    </row>
    <row r="942" spans="4:9" x14ac:dyDescent="0.25">
      <c r="D942" s="45"/>
      <c r="G942" s="45"/>
      <c r="H942" s="45"/>
      <c r="I942" s="45"/>
    </row>
    <row r="943" spans="4:9" x14ac:dyDescent="0.25">
      <c r="D943" s="45"/>
      <c r="G943" s="45"/>
      <c r="H943" s="45"/>
      <c r="I943" s="45"/>
    </row>
    <row r="944" spans="4:9" x14ac:dyDescent="0.25">
      <c r="D944" s="45"/>
      <c r="G944" s="45"/>
      <c r="H944" s="45"/>
      <c r="I944" s="45"/>
    </row>
    <row r="945" spans="4:9" x14ac:dyDescent="0.25">
      <c r="D945" s="45"/>
      <c r="G945" s="45"/>
      <c r="H945" s="45"/>
      <c r="I945" s="45"/>
    </row>
    <row r="946" spans="4:9" x14ac:dyDescent="0.25">
      <c r="D946" s="45"/>
      <c r="G946" s="45"/>
      <c r="H946" s="45"/>
      <c r="I946" s="45"/>
    </row>
    <row r="947" spans="4:9" x14ac:dyDescent="0.25">
      <c r="D947" s="45"/>
      <c r="G947" s="45"/>
      <c r="H947" s="45"/>
      <c r="I947" s="45"/>
    </row>
    <row r="948" spans="4:9" x14ac:dyDescent="0.25">
      <c r="D948" s="45"/>
      <c r="G948" s="45"/>
      <c r="H948" s="45"/>
      <c r="I948" s="45"/>
    </row>
    <row r="949" spans="4:9" x14ac:dyDescent="0.25">
      <c r="D949" s="45"/>
      <c r="G949" s="45"/>
      <c r="H949" s="45"/>
      <c r="I949" s="45"/>
    </row>
    <row r="950" spans="4:9" x14ac:dyDescent="0.25">
      <c r="D950" s="45"/>
      <c r="G950" s="45"/>
      <c r="H950" s="45"/>
      <c r="I950" s="45"/>
    </row>
    <row r="951" spans="4:9" x14ac:dyDescent="0.25">
      <c r="D951" s="45"/>
      <c r="G951" s="45"/>
      <c r="H951" s="45"/>
      <c r="I951" s="45"/>
    </row>
    <row r="952" spans="4:9" x14ac:dyDescent="0.25">
      <c r="D952" s="45"/>
      <c r="G952" s="45"/>
      <c r="H952" s="45"/>
      <c r="I952" s="45"/>
    </row>
    <row r="953" spans="4:9" x14ac:dyDescent="0.25">
      <c r="D953" s="45"/>
      <c r="G953" s="45"/>
      <c r="H953" s="45"/>
      <c r="I953" s="45"/>
    </row>
    <row r="954" spans="4:9" x14ac:dyDescent="0.25">
      <c r="D954" s="45"/>
      <c r="G954" s="45"/>
      <c r="H954" s="45"/>
      <c r="I954" s="45"/>
    </row>
    <row r="955" spans="4:9" x14ac:dyDescent="0.25">
      <c r="D955" s="45"/>
      <c r="G955" s="45"/>
      <c r="H955" s="45"/>
      <c r="I955" s="45"/>
    </row>
    <row r="956" spans="4:9" x14ac:dyDescent="0.25">
      <c r="D956" s="45"/>
      <c r="G956" s="45"/>
      <c r="H956" s="45"/>
      <c r="I956" s="45"/>
    </row>
    <row r="957" spans="4:9" x14ac:dyDescent="0.25">
      <c r="D957" s="45"/>
      <c r="G957" s="45"/>
      <c r="H957" s="45"/>
      <c r="I957" s="45"/>
    </row>
    <row r="958" spans="4:9" x14ac:dyDescent="0.25">
      <c r="D958" s="45"/>
      <c r="G958" s="45"/>
      <c r="H958" s="45"/>
      <c r="I958" s="45"/>
    </row>
    <row r="959" spans="4:9" x14ac:dyDescent="0.25">
      <c r="D959" s="45"/>
      <c r="G959" s="45"/>
      <c r="H959" s="45"/>
      <c r="I959" s="45"/>
    </row>
    <row r="960" spans="4:9" x14ac:dyDescent="0.25">
      <c r="D960" s="45"/>
      <c r="G960" s="45"/>
      <c r="H960" s="45"/>
      <c r="I960" s="45"/>
    </row>
    <row r="961" spans="4:9" x14ac:dyDescent="0.25">
      <c r="D961" s="45"/>
      <c r="G961" s="45"/>
      <c r="H961" s="45"/>
      <c r="I961" s="45"/>
    </row>
    <row r="962" spans="4:9" x14ac:dyDescent="0.25">
      <c r="D962" s="45"/>
      <c r="G962" s="45"/>
      <c r="H962" s="45"/>
      <c r="I962" s="45"/>
    </row>
    <row r="963" spans="4:9" x14ac:dyDescent="0.25">
      <c r="D963" s="45"/>
      <c r="G963" s="45"/>
      <c r="H963" s="45"/>
      <c r="I963" s="45"/>
    </row>
    <row r="964" spans="4:9" x14ac:dyDescent="0.25">
      <c r="D964" s="45"/>
      <c r="G964" s="45"/>
      <c r="H964" s="45"/>
      <c r="I964" s="45"/>
    </row>
    <row r="965" spans="4:9" x14ac:dyDescent="0.25">
      <c r="D965" s="45"/>
      <c r="G965" s="45"/>
      <c r="H965" s="45"/>
      <c r="I965" s="45"/>
    </row>
    <row r="966" spans="4:9" x14ac:dyDescent="0.25">
      <c r="D966" s="45"/>
      <c r="G966" s="45"/>
      <c r="H966" s="45"/>
      <c r="I966" s="45"/>
    </row>
    <row r="967" spans="4:9" x14ac:dyDescent="0.25">
      <c r="D967" s="45"/>
      <c r="G967" s="45"/>
      <c r="H967" s="45"/>
      <c r="I967" s="45"/>
    </row>
    <row r="968" spans="4:9" x14ac:dyDescent="0.25">
      <c r="D968" s="45"/>
      <c r="G968" s="45"/>
      <c r="H968" s="45"/>
      <c r="I968" s="45"/>
    </row>
    <row r="969" spans="4:9" x14ac:dyDescent="0.25">
      <c r="D969" s="45"/>
      <c r="G969" s="45"/>
      <c r="H969" s="45"/>
      <c r="I969" s="45"/>
    </row>
    <row r="970" spans="4:9" x14ac:dyDescent="0.25">
      <c r="D970" s="45"/>
      <c r="G970" s="45"/>
      <c r="H970" s="45"/>
      <c r="I970" s="45"/>
    </row>
    <row r="971" spans="4:9" x14ac:dyDescent="0.25">
      <c r="D971" s="45"/>
      <c r="G971" s="45"/>
      <c r="H971" s="45"/>
      <c r="I971" s="45"/>
    </row>
    <row r="972" spans="4:9" x14ac:dyDescent="0.25">
      <c r="D972" s="45"/>
      <c r="G972" s="45"/>
      <c r="H972" s="45"/>
      <c r="I972" s="45"/>
    </row>
    <row r="973" spans="4:9" x14ac:dyDescent="0.25">
      <c r="D973" s="45"/>
      <c r="G973" s="45"/>
      <c r="H973" s="45"/>
      <c r="I973" s="45"/>
    </row>
    <row r="974" spans="4:9" x14ac:dyDescent="0.25">
      <c r="D974" s="45"/>
      <c r="G974" s="45"/>
      <c r="H974" s="45"/>
      <c r="I974" s="45"/>
    </row>
    <row r="975" spans="4:9" x14ac:dyDescent="0.25">
      <c r="D975" s="45"/>
      <c r="G975" s="45"/>
      <c r="H975" s="45"/>
      <c r="I975" s="45"/>
    </row>
    <row r="976" spans="4:9" x14ac:dyDescent="0.25">
      <c r="D976" s="45"/>
      <c r="G976" s="45"/>
      <c r="H976" s="45"/>
      <c r="I976" s="45"/>
    </row>
    <row r="977" spans="4:9" x14ac:dyDescent="0.25">
      <c r="D977" s="45"/>
      <c r="G977" s="45"/>
      <c r="H977" s="45"/>
      <c r="I977" s="45"/>
    </row>
    <row r="978" spans="4:9" x14ac:dyDescent="0.25">
      <c r="D978" s="45"/>
      <c r="G978" s="45"/>
      <c r="H978" s="45"/>
      <c r="I978" s="45"/>
    </row>
    <row r="979" spans="4:9" x14ac:dyDescent="0.25">
      <c r="D979" s="45"/>
      <c r="G979" s="45"/>
      <c r="H979" s="45"/>
      <c r="I979" s="45"/>
    </row>
    <row r="980" spans="4:9" x14ac:dyDescent="0.25">
      <c r="D980" s="45"/>
      <c r="G980" s="45"/>
      <c r="H980" s="45"/>
      <c r="I980" s="45"/>
    </row>
    <row r="981" spans="4:9" x14ac:dyDescent="0.25">
      <c r="D981" s="45"/>
      <c r="G981" s="45"/>
      <c r="H981" s="45"/>
      <c r="I981" s="45"/>
    </row>
    <row r="982" spans="4:9" x14ac:dyDescent="0.25">
      <c r="D982" s="45"/>
      <c r="G982" s="45"/>
      <c r="H982" s="45"/>
      <c r="I982" s="45"/>
    </row>
    <row r="983" spans="4:9" x14ac:dyDescent="0.25">
      <c r="D983" s="45"/>
      <c r="G983" s="45"/>
      <c r="H983" s="45"/>
      <c r="I983" s="45"/>
    </row>
    <row r="984" spans="4:9" x14ac:dyDescent="0.25">
      <c r="D984" s="45"/>
      <c r="G984" s="45"/>
      <c r="H984" s="45"/>
      <c r="I984" s="45"/>
    </row>
    <row r="985" spans="4:9" x14ac:dyDescent="0.25">
      <c r="D985" s="45"/>
      <c r="G985" s="45"/>
      <c r="H985" s="45"/>
      <c r="I985" s="45"/>
    </row>
    <row r="986" spans="4:9" x14ac:dyDescent="0.25">
      <c r="D986" s="45"/>
      <c r="G986" s="45"/>
      <c r="H986" s="45"/>
      <c r="I986" s="45"/>
    </row>
    <row r="987" spans="4:9" x14ac:dyDescent="0.25">
      <c r="D987" s="45"/>
      <c r="G987" s="45"/>
      <c r="H987" s="45"/>
      <c r="I987" s="45"/>
    </row>
    <row r="988" spans="4:9" x14ac:dyDescent="0.25">
      <c r="D988" s="45"/>
      <c r="G988" s="45"/>
      <c r="H988" s="45"/>
      <c r="I988" s="45"/>
    </row>
    <row r="989" spans="4:9" x14ac:dyDescent="0.25">
      <c r="D989" s="45"/>
      <c r="G989" s="45"/>
      <c r="H989" s="45"/>
      <c r="I989" s="45"/>
    </row>
    <row r="990" spans="4:9" x14ac:dyDescent="0.25">
      <c r="D990" s="45"/>
      <c r="G990" s="45"/>
      <c r="H990" s="45"/>
      <c r="I990" s="45"/>
    </row>
    <row r="991" spans="4:9" x14ac:dyDescent="0.25">
      <c r="D991" s="45"/>
      <c r="G991" s="45"/>
      <c r="H991" s="45"/>
      <c r="I991" s="45"/>
    </row>
    <row r="992" spans="4:9" x14ac:dyDescent="0.25">
      <c r="D992" s="45"/>
      <c r="G992" s="45"/>
      <c r="H992" s="45"/>
      <c r="I992" s="45"/>
    </row>
    <row r="993" spans="4:9" x14ac:dyDescent="0.25">
      <c r="D993" s="45"/>
      <c r="G993" s="45"/>
      <c r="H993" s="45"/>
      <c r="I993" s="45"/>
    </row>
    <row r="994" spans="4:9" x14ac:dyDescent="0.25">
      <c r="D994" s="45"/>
      <c r="G994" s="45"/>
      <c r="H994" s="45"/>
      <c r="I994" s="45"/>
    </row>
    <row r="995" spans="4:9" x14ac:dyDescent="0.25">
      <c r="D995" s="45"/>
      <c r="G995" s="45"/>
      <c r="H995" s="45"/>
      <c r="I995" s="45"/>
    </row>
    <row r="996" spans="4:9" x14ac:dyDescent="0.25">
      <c r="D996" s="45"/>
      <c r="G996" s="45"/>
      <c r="H996" s="45"/>
      <c r="I996" s="45"/>
    </row>
    <row r="997" spans="4:9" x14ac:dyDescent="0.25">
      <c r="D997" s="45"/>
      <c r="G997" s="45"/>
      <c r="H997" s="45"/>
      <c r="I997" s="45"/>
    </row>
    <row r="998" spans="4:9" x14ac:dyDescent="0.25">
      <c r="D998" s="45"/>
      <c r="G998" s="45"/>
      <c r="H998" s="45"/>
      <c r="I998" s="45"/>
    </row>
    <row r="999" spans="4:9" x14ac:dyDescent="0.25">
      <c r="D999" s="45"/>
      <c r="G999" s="45"/>
      <c r="H999" s="45"/>
      <c r="I999" s="45"/>
    </row>
    <row r="1000" spans="4:9" x14ac:dyDescent="0.25">
      <c r="D1000" s="45"/>
      <c r="G1000" s="45"/>
      <c r="H1000" s="45"/>
      <c r="I1000" s="45"/>
    </row>
    <row r="1001" spans="4:9" x14ac:dyDescent="0.25">
      <c r="D1001" s="45"/>
      <c r="G1001" s="45"/>
      <c r="H1001" s="45"/>
      <c r="I1001" s="45"/>
    </row>
    <row r="1002" spans="4:9" x14ac:dyDescent="0.25">
      <c r="D1002" s="45"/>
      <c r="G1002" s="45"/>
      <c r="H1002" s="45"/>
      <c r="I1002" s="45"/>
    </row>
    <row r="1003" spans="4:9" x14ac:dyDescent="0.25">
      <c r="D1003" s="45"/>
      <c r="G1003" s="45"/>
      <c r="H1003" s="45"/>
      <c r="I1003" s="45"/>
    </row>
    <row r="1004" spans="4:9" x14ac:dyDescent="0.25">
      <c r="D1004" s="45"/>
      <c r="G1004" s="45"/>
      <c r="H1004" s="45"/>
      <c r="I1004" s="45"/>
    </row>
    <row r="1005" spans="4:9" x14ac:dyDescent="0.25">
      <c r="D1005" s="45"/>
      <c r="G1005" s="45"/>
      <c r="H1005" s="45"/>
      <c r="I1005" s="45"/>
    </row>
    <row r="1006" spans="4:9" x14ac:dyDescent="0.25">
      <c r="D1006" s="45"/>
      <c r="G1006" s="45"/>
      <c r="H1006" s="45"/>
      <c r="I1006" s="45"/>
    </row>
    <row r="1007" spans="4:9" x14ac:dyDescent="0.25">
      <c r="D1007" s="45"/>
      <c r="G1007" s="45"/>
      <c r="H1007" s="45"/>
      <c r="I1007" s="45"/>
    </row>
    <row r="1008" spans="4:9" x14ac:dyDescent="0.25">
      <c r="D1008" s="45"/>
      <c r="G1008" s="45"/>
      <c r="H1008" s="45"/>
      <c r="I1008" s="45"/>
    </row>
    <row r="1009" spans="4:9" x14ac:dyDescent="0.25">
      <c r="D1009" s="45"/>
      <c r="G1009" s="45"/>
      <c r="H1009" s="45"/>
      <c r="I1009" s="45"/>
    </row>
    <row r="1010" spans="4:9" x14ac:dyDescent="0.25">
      <c r="D1010" s="45"/>
      <c r="G1010" s="45"/>
      <c r="H1010" s="45"/>
      <c r="I1010" s="45"/>
    </row>
    <row r="1011" spans="4:9" x14ac:dyDescent="0.25">
      <c r="D1011" s="45"/>
      <c r="G1011" s="45"/>
      <c r="H1011" s="45"/>
      <c r="I1011" s="45"/>
    </row>
    <row r="1012" spans="4:9" x14ac:dyDescent="0.25">
      <c r="D1012" s="45"/>
      <c r="G1012" s="45"/>
      <c r="H1012" s="45"/>
      <c r="I1012" s="45"/>
    </row>
    <row r="1013" spans="4:9" x14ac:dyDescent="0.25">
      <c r="D1013" s="45"/>
      <c r="G1013" s="45"/>
      <c r="H1013" s="45"/>
      <c r="I1013" s="45"/>
    </row>
    <row r="1014" spans="4:9" x14ac:dyDescent="0.25">
      <c r="D1014" s="45"/>
      <c r="G1014" s="45"/>
      <c r="H1014" s="45"/>
      <c r="I1014" s="45"/>
    </row>
    <row r="1015" spans="4:9" x14ac:dyDescent="0.25">
      <c r="D1015" s="45"/>
      <c r="G1015" s="45"/>
      <c r="H1015" s="45"/>
      <c r="I1015" s="45"/>
    </row>
    <row r="1016" spans="4:9" x14ac:dyDescent="0.25">
      <c r="D1016" s="45"/>
      <c r="G1016" s="45"/>
      <c r="H1016" s="45"/>
      <c r="I1016" s="45"/>
    </row>
    <row r="1017" spans="4:9" x14ac:dyDescent="0.25">
      <c r="D1017" s="45"/>
      <c r="G1017" s="45"/>
      <c r="H1017" s="45"/>
      <c r="I1017" s="45"/>
    </row>
    <row r="1018" spans="4:9" x14ac:dyDescent="0.25">
      <c r="D1018" s="45"/>
      <c r="G1018" s="45"/>
      <c r="H1018" s="45"/>
      <c r="I1018" s="45"/>
    </row>
    <row r="1019" spans="4:9" x14ac:dyDescent="0.25">
      <c r="D1019" s="45"/>
      <c r="G1019" s="45"/>
      <c r="H1019" s="45"/>
      <c r="I1019" s="45"/>
    </row>
    <row r="1020" spans="4:9" x14ac:dyDescent="0.25">
      <c r="D1020" s="45"/>
      <c r="G1020" s="45"/>
      <c r="H1020" s="45"/>
      <c r="I1020" s="45"/>
    </row>
    <row r="1021" spans="4:9" x14ac:dyDescent="0.25">
      <c r="D1021" s="45"/>
      <c r="G1021" s="45"/>
      <c r="H1021" s="45"/>
      <c r="I1021" s="45"/>
    </row>
    <row r="1022" spans="4:9" x14ac:dyDescent="0.25">
      <c r="D1022" s="45"/>
      <c r="G1022" s="45"/>
      <c r="H1022" s="45"/>
      <c r="I1022" s="45"/>
    </row>
    <row r="1023" spans="4:9" x14ac:dyDescent="0.25">
      <c r="D1023" s="45"/>
      <c r="G1023" s="45"/>
      <c r="H1023" s="45"/>
      <c r="I1023" s="45"/>
    </row>
    <row r="1024" spans="4:9" x14ac:dyDescent="0.25">
      <c r="D1024" s="45"/>
      <c r="G1024" s="45"/>
      <c r="H1024" s="45"/>
      <c r="I1024" s="45"/>
    </row>
    <row r="1025" spans="4:9" x14ac:dyDescent="0.25">
      <c r="D1025" s="45"/>
      <c r="G1025" s="45"/>
      <c r="H1025" s="45"/>
      <c r="I1025" s="45"/>
    </row>
    <row r="1026" spans="4:9" x14ac:dyDescent="0.25">
      <c r="D1026" s="45"/>
      <c r="G1026" s="45"/>
      <c r="H1026" s="45"/>
      <c r="I1026" s="45"/>
    </row>
    <row r="1027" spans="4:9" x14ac:dyDescent="0.25">
      <c r="D1027" s="45"/>
      <c r="G1027" s="45"/>
      <c r="H1027" s="45"/>
      <c r="I1027" s="45"/>
    </row>
    <row r="1028" spans="4:9" x14ac:dyDescent="0.25">
      <c r="D1028" s="45"/>
      <c r="G1028" s="45"/>
      <c r="H1028" s="45"/>
      <c r="I1028" s="45"/>
    </row>
    <row r="1029" spans="4:9" x14ac:dyDescent="0.25">
      <c r="D1029" s="45"/>
      <c r="G1029" s="45"/>
      <c r="H1029" s="45"/>
      <c r="I1029" s="45"/>
    </row>
    <row r="1030" spans="4:9" x14ac:dyDescent="0.25">
      <c r="D1030" s="45"/>
      <c r="G1030" s="45"/>
      <c r="H1030" s="45"/>
      <c r="I1030" s="45"/>
    </row>
    <row r="1031" spans="4:9" x14ac:dyDescent="0.25">
      <c r="D1031" s="45"/>
      <c r="G1031" s="45"/>
      <c r="H1031" s="45"/>
      <c r="I1031" s="45"/>
    </row>
    <row r="1032" spans="4:9" x14ac:dyDescent="0.25">
      <c r="D1032" s="45"/>
      <c r="G1032" s="45"/>
      <c r="H1032" s="45"/>
      <c r="I1032" s="45"/>
    </row>
    <row r="1033" spans="4:9" x14ac:dyDescent="0.25">
      <c r="D1033" s="45"/>
      <c r="G1033" s="45"/>
      <c r="H1033" s="45"/>
      <c r="I1033" s="45"/>
    </row>
    <row r="1034" spans="4:9" x14ac:dyDescent="0.25">
      <c r="D1034" s="45"/>
      <c r="G1034" s="45"/>
      <c r="H1034" s="45"/>
      <c r="I1034" s="45"/>
    </row>
    <row r="1035" spans="4:9" x14ac:dyDescent="0.25">
      <c r="D1035" s="45"/>
      <c r="G1035" s="45"/>
      <c r="H1035" s="45"/>
      <c r="I1035" s="45"/>
    </row>
    <row r="1036" spans="4:9" x14ac:dyDescent="0.25">
      <c r="D1036" s="45"/>
      <c r="G1036" s="45"/>
      <c r="H1036" s="45"/>
      <c r="I1036" s="45"/>
    </row>
    <row r="1037" spans="4:9" x14ac:dyDescent="0.25">
      <c r="D1037" s="45"/>
      <c r="G1037" s="45"/>
      <c r="H1037" s="45"/>
      <c r="I1037" s="45"/>
    </row>
    <row r="1038" spans="4:9" x14ac:dyDescent="0.25">
      <c r="D1038" s="45"/>
      <c r="G1038" s="45"/>
      <c r="H1038" s="45"/>
      <c r="I1038" s="45"/>
    </row>
    <row r="1039" spans="4:9" x14ac:dyDescent="0.25">
      <c r="D1039" s="45"/>
      <c r="G1039" s="45"/>
      <c r="H1039" s="45"/>
      <c r="I1039" s="45"/>
    </row>
    <row r="1040" spans="4:9" x14ac:dyDescent="0.25">
      <c r="D1040" s="45"/>
      <c r="G1040" s="45"/>
      <c r="H1040" s="45"/>
      <c r="I1040" s="45"/>
    </row>
    <row r="1041" spans="4:9" x14ac:dyDescent="0.25">
      <c r="D1041" s="45"/>
      <c r="G1041" s="45"/>
      <c r="H1041" s="45"/>
      <c r="I1041" s="45"/>
    </row>
    <row r="1042" spans="4:9" x14ac:dyDescent="0.25">
      <c r="D1042" s="45"/>
      <c r="G1042" s="45"/>
      <c r="H1042" s="45"/>
      <c r="I1042" s="45"/>
    </row>
    <row r="1043" spans="4:9" x14ac:dyDescent="0.25">
      <c r="D1043" s="45"/>
      <c r="G1043" s="45"/>
      <c r="H1043" s="45"/>
      <c r="I1043" s="45"/>
    </row>
    <row r="1044" spans="4:9" x14ac:dyDescent="0.25">
      <c r="D1044" s="45"/>
      <c r="G1044" s="45"/>
      <c r="H1044" s="45"/>
      <c r="I1044" s="45"/>
    </row>
    <row r="1045" spans="4:9" x14ac:dyDescent="0.25">
      <c r="D1045" s="45"/>
      <c r="G1045" s="45"/>
      <c r="H1045" s="45"/>
      <c r="I1045" s="45"/>
    </row>
    <row r="1046" spans="4:9" x14ac:dyDescent="0.25">
      <c r="D1046" s="45"/>
      <c r="G1046" s="45"/>
      <c r="H1046" s="45"/>
      <c r="I1046" s="45"/>
    </row>
    <row r="1047" spans="4:9" x14ac:dyDescent="0.25">
      <c r="D1047" s="45"/>
      <c r="G1047" s="45"/>
      <c r="H1047" s="45"/>
      <c r="I1047" s="45"/>
    </row>
    <row r="1048" spans="4:9" x14ac:dyDescent="0.25">
      <c r="D1048" s="45"/>
      <c r="G1048" s="45"/>
      <c r="H1048" s="45"/>
      <c r="I1048" s="45"/>
    </row>
    <row r="1049" spans="4:9" x14ac:dyDescent="0.25">
      <c r="D1049" s="45"/>
      <c r="G1049" s="45"/>
      <c r="H1049" s="45"/>
      <c r="I1049" s="45"/>
    </row>
    <row r="1050" spans="4:9" x14ac:dyDescent="0.25">
      <c r="D1050" s="45"/>
      <c r="G1050" s="45"/>
      <c r="H1050" s="45"/>
      <c r="I1050" s="45"/>
    </row>
    <row r="1051" spans="4:9" x14ac:dyDescent="0.25">
      <c r="D1051" s="45"/>
      <c r="G1051" s="45"/>
      <c r="H1051" s="45"/>
      <c r="I1051" s="45"/>
    </row>
    <row r="1052" spans="4:9" x14ac:dyDescent="0.25">
      <c r="D1052" s="45"/>
      <c r="G1052" s="45"/>
      <c r="H1052" s="45"/>
      <c r="I1052" s="45"/>
    </row>
    <row r="1053" spans="4:9" x14ac:dyDescent="0.25">
      <c r="D1053" s="45"/>
      <c r="G1053" s="45"/>
      <c r="H1053" s="45"/>
      <c r="I1053" s="45"/>
    </row>
    <row r="1054" spans="4:9" x14ac:dyDescent="0.25">
      <c r="D1054" s="45"/>
      <c r="G1054" s="45"/>
      <c r="H1054" s="45"/>
      <c r="I1054" s="45"/>
    </row>
    <row r="1055" spans="4:9" x14ac:dyDescent="0.25">
      <c r="D1055" s="45"/>
      <c r="G1055" s="45"/>
      <c r="H1055" s="45"/>
      <c r="I1055" s="45"/>
    </row>
    <row r="1056" spans="4:9" x14ac:dyDescent="0.25">
      <c r="D1056" s="45"/>
      <c r="G1056" s="45"/>
      <c r="H1056" s="45"/>
      <c r="I1056" s="45"/>
    </row>
    <row r="1057" spans="4:9" x14ac:dyDescent="0.25">
      <c r="D1057" s="45"/>
      <c r="G1057" s="45"/>
      <c r="H1057" s="45"/>
      <c r="I1057" s="45"/>
    </row>
    <row r="1058" spans="4:9" x14ac:dyDescent="0.25">
      <c r="D1058" s="45"/>
      <c r="G1058" s="45"/>
      <c r="H1058" s="45"/>
      <c r="I1058" s="45"/>
    </row>
    <row r="1059" spans="4:9" x14ac:dyDescent="0.25">
      <c r="D1059" s="45"/>
      <c r="G1059" s="45"/>
      <c r="H1059" s="45"/>
      <c r="I1059" s="45"/>
    </row>
    <row r="1060" spans="4:9" x14ac:dyDescent="0.25">
      <c r="D1060" s="45"/>
      <c r="G1060" s="45"/>
      <c r="H1060" s="45"/>
      <c r="I1060" s="45"/>
    </row>
    <row r="1061" spans="4:9" x14ac:dyDescent="0.25">
      <c r="D1061" s="45"/>
      <c r="G1061" s="45"/>
      <c r="H1061" s="45"/>
      <c r="I1061" s="45"/>
    </row>
    <row r="1062" spans="4:9" x14ac:dyDescent="0.25">
      <c r="D1062" s="45"/>
      <c r="G1062" s="45"/>
      <c r="H1062" s="45"/>
      <c r="I1062" s="45"/>
    </row>
    <row r="1063" spans="4:9" x14ac:dyDescent="0.25">
      <c r="D1063" s="45"/>
      <c r="G1063" s="45"/>
      <c r="H1063" s="45"/>
      <c r="I1063" s="45"/>
    </row>
    <row r="1064" spans="4:9" x14ac:dyDescent="0.25">
      <c r="D1064" s="45"/>
      <c r="G1064" s="45"/>
      <c r="H1064" s="45"/>
      <c r="I1064" s="45"/>
    </row>
    <row r="1065" spans="4:9" x14ac:dyDescent="0.25">
      <c r="D1065" s="45"/>
      <c r="G1065" s="45"/>
      <c r="H1065" s="45"/>
      <c r="I1065" s="45"/>
    </row>
    <row r="1066" spans="4:9" x14ac:dyDescent="0.25">
      <c r="D1066" s="45"/>
      <c r="G1066" s="45"/>
      <c r="H1066" s="45"/>
      <c r="I1066" s="45"/>
    </row>
    <row r="1067" spans="4:9" x14ac:dyDescent="0.25">
      <c r="D1067" s="45"/>
      <c r="G1067" s="45"/>
      <c r="H1067" s="45"/>
      <c r="I1067" s="45"/>
    </row>
    <row r="1068" spans="4:9" x14ac:dyDescent="0.25">
      <c r="D1068" s="45"/>
      <c r="G1068" s="45"/>
      <c r="H1068" s="45"/>
      <c r="I1068" s="45"/>
    </row>
    <row r="1069" spans="4:9" x14ac:dyDescent="0.25">
      <c r="D1069" s="45"/>
      <c r="G1069" s="45"/>
      <c r="H1069" s="45"/>
      <c r="I1069" s="45"/>
    </row>
    <row r="1070" spans="4:9" x14ac:dyDescent="0.25">
      <c r="D1070" s="45"/>
      <c r="G1070" s="45"/>
      <c r="H1070" s="45"/>
      <c r="I1070" s="45"/>
    </row>
    <row r="1071" spans="4:9" x14ac:dyDescent="0.25">
      <c r="D1071" s="45"/>
      <c r="G1071" s="45"/>
      <c r="H1071" s="45"/>
      <c r="I1071" s="45"/>
    </row>
    <row r="1072" spans="4:9" x14ac:dyDescent="0.25">
      <c r="D1072" s="45"/>
      <c r="G1072" s="45"/>
      <c r="H1072" s="45"/>
      <c r="I1072" s="45"/>
    </row>
    <row r="1073" spans="4:9" x14ac:dyDescent="0.25">
      <c r="D1073" s="45"/>
      <c r="G1073" s="45"/>
      <c r="H1073" s="45"/>
      <c r="I1073" s="45"/>
    </row>
    <row r="1074" spans="4:9" x14ac:dyDescent="0.25">
      <c r="D1074" s="45"/>
      <c r="G1074" s="45"/>
      <c r="H1074" s="45"/>
      <c r="I1074" s="45"/>
    </row>
    <row r="1075" spans="4:9" x14ac:dyDescent="0.25">
      <c r="D1075" s="45"/>
      <c r="G1075" s="45"/>
      <c r="H1075" s="45"/>
      <c r="I1075" s="45"/>
    </row>
    <row r="1076" spans="4:9" x14ac:dyDescent="0.25">
      <c r="D1076" s="45"/>
      <c r="G1076" s="45"/>
      <c r="H1076" s="45"/>
      <c r="I1076" s="45"/>
    </row>
    <row r="1077" spans="4:9" x14ac:dyDescent="0.25">
      <c r="D1077" s="45"/>
      <c r="G1077" s="45"/>
      <c r="H1077" s="45"/>
      <c r="I1077" s="45"/>
    </row>
    <row r="1078" spans="4:9" x14ac:dyDescent="0.25">
      <c r="D1078" s="45"/>
      <c r="G1078" s="45"/>
      <c r="H1078" s="45"/>
      <c r="I1078" s="45"/>
    </row>
    <row r="1079" spans="4:9" x14ac:dyDescent="0.25">
      <c r="D1079" s="45"/>
      <c r="G1079" s="45"/>
      <c r="H1079" s="45"/>
      <c r="I1079" s="45"/>
    </row>
    <row r="1080" spans="4:9" x14ac:dyDescent="0.25">
      <c r="D1080" s="45"/>
      <c r="G1080" s="45"/>
      <c r="H1080" s="45"/>
      <c r="I1080" s="45"/>
    </row>
    <row r="1081" spans="4:9" x14ac:dyDescent="0.25">
      <c r="D1081" s="45"/>
      <c r="G1081" s="45"/>
      <c r="H1081" s="45"/>
      <c r="I1081" s="45"/>
    </row>
    <row r="1082" spans="4:9" x14ac:dyDescent="0.25">
      <c r="D1082" s="45"/>
      <c r="G1082" s="45"/>
      <c r="H1082" s="45"/>
      <c r="I1082" s="45"/>
    </row>
    <row r="1083" spans="4:9" x14ac:dyDescent="0.25">
      <c r="D1083" s="45"/>
      <c r="G1083" s="45"/>
      <c r="H1083" s="45"/>
      <c r="I1083" s="45"/>
    </row>
    <row r="1084" spans="4:9" x14ac:dyDescent="0.25">
      <c r="D1084" s="45"/>
      <c r="G1084" s="45"/>
      <c r="H1084" s="45"/>
      <c r="I1084" s="45"/>
    </row>
    <row r="1085" spans="4:9" x14ac:dyDescent="0.25">
      <c r="D1085" s="45"/>
      <c r="G1085" s="45"/>
      <c r="H1085" s="45"/>
      <c r="I1085" s="45"/>
    </row>
    <row r="1086" spans="4:9" x14ac:dyDescent="0.25">
      <c r="D1086" s="45"/>
      <c r="G1086" s="45"/>
      <c r="H1086" s="45"/>
      <c r="I1086" s="45"/>
    </row>
    <row r="1087" spans="4:9" x14ac:dyDescent="0.25">
      <c r="D1087" s="45"/>
      <c r="G1087" s="45"/>
      <c r="H1087" s="45"/>
      <c r="I1087" s="45"/>
    </row>
    <row r="1088" spans="4:9" x14ac:dyDescent="0.25">
      <c r="D1088" s="45"/>
      <c r="G1088" s="45"/>
      <c r="H1088" s="45"/>
      <c r="I1088" s="45"/>
    </row>
    <row r="1089" spans="4:9" x14ac:dyDescent="0.25">
      <c r="D1089" s="45"/>
      <c r="G1089" s="45"/>
      <c r="H1089" s="45"/>
      <c r="I1089" s="45"/>
    </row>
    <row r="1090" spans="4:9" x14ac:dyDescent="0.25">
      <c r="D1090" s="45"/>
      <c r="G1090" s="45"/>
      <c r="H1090" s="45"/>
      <c r="I1090" s="45"/>
    </row>
    <row r="1091" spans="4:9" x14ac:dyDescent="0.25">
      <c r="D1091" s="45"/>
      <c r="G1091" s="45"/>
      <c r="H1091" s="45"/>
      <c r="I1091" s="45"/>
    </row>
    <row r="1092" spans="4:9" x14ac:dyDescent="0.25">
      <c r="D1092" s="45"/>
      <c r="G1092" s="45"/>
      <c r="H1092" s="45"/>
      <c r="I1092" s="45"/>
    </row>
    <row r="1093" spans="4:9" x14ac:dyDescent="0.25">
      <c r="D1093" s="45"/>
      <c r="G1093" s="45"/>
      <c r="H1093" s="45"/>
      <c r="I1093" s="45"/>
    </row>
    <row r="1094" spans="4:9" x14ac:dyDescent="0.25">
      <c r="D1094" s="45"/>
      <c r="G1094" s="45"/>
      <c r="H1094" s="45"/>
      <c r="I1094" s="45"/>
    </row>
    <row r="1095" spans="4:9" x14ac:dyDescent="0.25">
      <c r="D1095" s="45"/>
      <c r="G1095" s="45"/>
      <c r="H1095" s="45"/>
      <c r="I1095" s="45"/>
    </row>
    <row r="1096" spans="4:9" x14ac:dyDescent="0.25">
      <c r="D1096" s="45"/>
      <c r="G1096" s="45"/>
      <c r="H1096" s="45"/>
      <c r="I1096" s="45"/>
    </row>
    <row r="1097" spans="4:9" x14ac:dyDescent="0.25">
      <c r="D1097" s="45"/>
      <c r="G1097" s="45"/>
      <c r="H1097" s="45"/>
      <c r="I1097" s="45"/>
    </row>
    <row r="1098" spans="4:9" x14ac:dyDescent="0.25">
      <c r="D1098" s="45"/>
      <c r="G1098" s="45"/>
      <c r="H1098" s="45"/>
      <c r="I1098" s="45"/>
    </row>
    <row r="1099" spans="4:9" x14ac:dyDescent="0.25">
      <c r="D1099" s="45"/>
      <c r="G1099" s="45"/>
      <c r="H1099" s="45"/>
      <c r="I1099" s="45"/>
    </row>
    <row r="1100" spans="4:9" x14ac:dyDescent="0.25">
      <c r="D1100" s="45"/>
      <c r="G1100" s="45"/>
      <c r="H1100" s="45"/>
      <c r="I1100" s="45"/>
    </row>
    <row r="1101" spans="4:9" x14ac:dyDescent="0.25">
      <c r="D1101" s="45"/>
      <c r="G1101" s="45"/>
      <c r="H1101" s="45"/>
      <c r="I1101" s="45"/>
    </row>
    <row r="1102" spans="4:9" x14ac:dyDescent="0.25">
      <c r="D1102" s="45"/>
      <c r="G1102" s="45"/>
      <c r="H1102" s="45"/>
      <c r="I1102" s="45"/>
    </row>
    <row r="1103" spans="4:9" x14ac:dyDescent="0.25">
      <c r="D1103" s="45"/>
      <c r="G1103" s="45"/>
      <c r="H1103" s="45"/>
      <c r="I1103" s="45"/>
    </row>
    <row r="1104" spans="4:9" x14ac:dyDescent="0.25">
      <c r="D1104" s="45"/>
      <c r="G1104" s="45"/>
      <c r="H1104" s="45"/>
      <c r="I1104" s="45"/>
    </row>
    <row r="1105" spans="4:9" x14ac:dyDescent="0.25">
      <c r="D1105" s="45"/>
      <c r="G1105" s="45"/>
      <c r="H1105" s="45"/>
      <c r="I1105" s="45"/>
    </row>
    <row r="1106" spans="4:9" x14ac:dyDescent="0.25">
      <c r="D1106" s="45"/>
      <c r="G1106" s="45"/>
      <c r="H1106" s="45"/>
      <c r="I1106" s="45"/>
    </row>
    <row r="1107" spans="4:9" x14ac:dyDescent="0.25">
      <c r="D1107" s="45"/>
      <c r="G1107" s="45"/>
      <c r="H1107" s="45"/>
      <c r="I1107" s="45"/>
    </row>
    <row r="1108" spans="4:9" x14ac:dyDescent="0.25">
      <c r="D1108" s="45"/>
      <c r="G1108" s="45"/>
      <c r="H1108" s="45"/>
      <c r="I1108" s="45"/>
    </row>
    <row r="1109" spans="4:9" x14ac:dyDescent="0.25">
      <c r="D1109" s="45"/>
      <c r="G1109" s="45"/>
      <c r="H1109" s="45"/>
      <c r="I1109" s="45"/>
    </row>
    <row r="1110" spans="4:9" x14ac:dyDescent="0.25">
      <c r="D1110" s="45"/>
      <c r="G1110" s="45"/>
      <c r="H1110" s="45"/>
      <c r="I1110" s="45"/>
    </row>
    <row r="1111" spans="4:9" x14ac:dyDescent="0.25">
      <c r="D1111" s="45"/>
      <c r="G1111" s="45"/>
      <c r="H1111" s="45"/>
      <c r="I1111" s="45"/>
    </row>
    <row r="1112" spans="4:9" x14ac:dyDescent="0.25">
      <c r="D1112" s="45"/>
      <c r="G1112" s="45"/>
      <c r="H1112" s="45"/>
      <c r="I1112" s="45"/>
    </row>
    <row r="1113" spans="4:9" x14ac:dyDescent="0.25">
      <c r="D1113" s="45"/>
      <c r="G1113" s="45"/>
      <c r="H1113" s="45"/>
      <c r="I1113" s="45"/>
    </row>
    <row r="1114" spans="4:9" x14ac:dyDescent="0.25">
      <c r="D1114" s="45"/>
      <c r="G1114" s="45"/>
      <c r="H1114" s="45"/>
      <c r="I1114" s="45"/>
    </row>
    <row r="1115" spans="4:9" x14ac:dyDescent="0.25">
      <c r="D1115" s="45"/>
      <c r="G1115" s="45"/>
      <c r="H1115" s="45"/>
      <c r="I1115" s="45"/>
    </row>
    <row r="1116" spans="4:9" x14ac:dyDescent="0.25">
      <c r="D1116" s="45"/>
      <c r="G1116" s="45"/>
      <c r="H1116" s="45"/>
      <c r="I1116" s="45"/>
    </row>
    <row r="1117" spans="4:9" x14ac:dyDescent="0.25">
      <c r="D1117" s="45"/>
      <c r="G1117" s="45"/>
      <c r="H1117" s="45"/>
      <c r="I1117" s="45"/>
    </row>
    <row r="1118" spans="4:9" x14ac:dyDescent="0.25">
      <c r="D1118" s="45"/>
      <c r="G1118" s="45"/>
      <c r="H1118" s="45"/>
      <c r="I1118" s="45"/>
    </row>
    <row r="1119" spans="4:9" x14ac:dyDescent="0.25">
      <c r="D1119" s="45"/>
      <c r="G1119" s="45"/>
      <c r="H1119" s="45"/>
      <c r="I1119" s="45"/>
    </row>
    <row r="1120" spans="4:9" x14ac:dyDescent="0.25">
      <c r="D1120" s="45"/>
      <c r="G1120" s="45"/>
      <c r="H1120" s="45"/>
      <c r="I1120" s="45"/>
    </row>
    <row r="1121" spans="4:9" x14ac:dyDescent="0.25">
      <c r="D1121" s="45"/>
      <c r="G1121" s="45"/>
      <c r="H1121" s="45"/>
      <c r="I1121" s="45"/>
    </row>
    <row r="1122" spans="4:9" x14ac:dyDescent="0.25">
      <c r="D1122" s="45"/>
      <c r="G1122" s="45"/>
      <c r="H1122" s="45"/>
      <c r="I1122" s="45"/>
    </row>
    <row r="1123" spans="4:9" x14ac:dyDescent="0.25">
      <c r="D1123" s="45"/>
      <c r="G1123" s="45"/>
      <c r="H1123" s="45"/>
      <c r="I1123" s="45"/>
    </row>
    <row r="1124" spans="4:9" x14ac:dyDescent="0.25">
      <c r="D1124" s="45"/>
      <c r="G1124" s="45"/>
      <c r="H1124" s="45"/>
      <c r="I1124" s="45"/>
    </row>
    <row r="1125" spans="4:9" x14ac:dyDescent="0.25">
      <c r="D1125" s="45"/>
      <c r="G1125" s="45"/>
      <c r="H1125" s="45"/>
      <c r="I1125" s="45"/>
    </row>
    <row r="1126" spans="4:9" x14ac:dyDescent="0.25">
      <c r="D1126" s="45"/>
      <c r="G1126" s="45"/>
      <c r="H1126" s="45"/>
      <c r="I1126" s="45"/>
    </row>
    <row r="1127" spans="4:9" x14ac:dyDescent="0.25">
      <c r="D1127" s="45"/>
      <c r="G1127" s="45"/>
      <c r="H1127" s="45"/>
      <c r="I1127" s="45"/>
    </row>
    <row r="1128" spans="4:9" x14ac:dyDescent="0.25">
      <c r="D1128" s="45"/>
      <c r="G1128" s="45"/>
      <c r="H1128" s="45"/>
      <c r="I1128" s="45"/>
    </row>
    <row r="1129" spans="4:9" x14ac:dyDescent="0.25">
      <c r="D1129" s="45"/>
      <c r="G1129" s="45"/>
      <c r="H1129" s="45"/>
      <c r="I1129" s="45"/>
    </row>
    <row r="1130" spans="4:9" x14ac:dyDescent="0.25">
      <c r="D1130" s="45"/>
      <c r="G1130" s="45"/>
      <c r="H1130" s="45"/>
      <c r="I1130" s="45"/>
    </row>
    <row r="1131" spans="4:9" x14ac:dyDescent="0.25">
      <c r="D1131" s="45"/>
      <c r="G1131" s="45"/>
      <c r="H1131" s="45"/>
      <c r="I1131" s="45"/>
    </row>
    <row r="1132" spans="4:9" x14ac:dyDescent="0.25">
      <c r="D1132" s="45"/>
      <c r="G1132" s="45"/>
      <c r="H1132" s="45"/>
      <c r="I1132" s="45"/>
    </row>
    <row r="1133" spans="4:9" x14ac:dyDescent="0.25">
      <c r="D1133" s="45"/>
      <c r="G1133" s="45"/>
      <c r="H1133" s="45"/>
      <c r="I1133" s="45"/>
    </row>
    <row r="1134" spans="4:9" x14ac:dyDescent="0.25">
      <c r="D1134" s="45"/>
      <c r="G1134" s="45"/>
      <c r="H1134" s="45"/>
      <c r="I1134" s="45"/>
    </row>
    <row r="1135" spans="4:9" x14ac:dyDescent="0.25">
      <c r="D1135" s="45"/>
      <c r="G1135" s="45"/>
      <c r="H1135" s="45"/>
      <c r="I1135" s="45"/>
    </row>
    <row r="1136" spans="4:9" x14ac:dyDescent="0.25">
      <c r="D1136" s="45"/>
      <c r="G1136" s="45"/>
      <c r="H1136" s="45"/>
      <c r="I1136" s="45"/>
    </row>
    <row r="1137" spans="4:9" x14ac:dyDescent="0.25">
      <c r="D1137" s="45"/>
      <c r="G1137" s="45"/>
      <c r="H1137" s="45"/>
      <c r="I1137" s="45"/>
    </row>
    <row r="1138" spans="4:9" x14ac:dyDescent="0.25">
      <c r="D1138" s="45"/>
      <c r="G1138" s="45"/>
      <c r="H1138" s="45"/>
      <c r="I1138" s="45"/>
    </row>
    <row r="1139" spans="4:9" x14ac:dyDescent="0.25">
      <c r="D1139" s="45"/>
      <c r="G1139" s="45"/>
      <c r="H1139" s="45"/>
      <c r="I1139" s="45"/>
    </row>
    <row r="1140" spans="4:9" x14ac:dyDescent="0.25">
      <c r="D1140" s="45"/>
      <c r="G1140" s="45"/>
      <c r="H1140" s="45"/>
      <c r="I1140" s="45"/>
    </row>
    <row r="1141" spans="4:9" x14ac:dyDescent="0.25">
      <c r="D1141" s="45"/>
      <c r="G1141" s="45"/>
      <c r="H1141" s="45"/>
      <c r="I1141" s="45"/>
    </row>
    <row r="1142" spans="4:9" x14ac:dyDescent="0.25">
      <c r="D1142" s="45"/>
      <c r="G1142" s="45"/>
      <c r="H1142" s="45"/>
      <c r="I1142" s="45"/>
    </row>
    <row r="1143" spans="4:9" x14ac:dyDescent="0.25">
      <c r="D1143" s="45"/>
      <c r="G1143" s="45"/>
      <c r="H1143" s="45"/>
      <c r="I1143" s="45"/>
    </row>
    <row r="1144" spans="4:9" x14ac:dyDescent="0.25">
      <c r="D1144" s="45"/>
      <c r="G1144" s="45"/>
      <c r="H1144" s="45"/>
      <c r="I1144" s="45"/>
    </row>
    <row r="1145" spans="4:9" x14ac:dyDescent="0.25">
      <c r="D1145" s="45"/>
      <c r="G1145" s="45"/>
      <c r="H1145" s="45"/>
      <c r="I1145" s="45"/>
    </row>
    <row r="1146" spans="4:9" x14ac:dyDescent="0.25">
      <c r="D1146" s="45"/>
      <c r="G1146" s="45"/>
      <c r="H1146" s="45"/>
      <c r="I1146" s="45"/>
    </row>
    <row r="1147" spans="4:9" x14ac:dyDescent="0.25">
      <c r="D1147" s="45"/>
      <c r="G1147" s="45"/>
      <c r="H1147" s="45"/>
      <c r="I1147" s="45"/>
    </row>
    <row r="1148" spans="4:9" x14ac:dyDescent="0.25">
      <c r="D1148" s="45"/>
      <c r="G1148" s="45"/>
      <c r="H1148" s="45"/>
      <c r="I1148" s="45"/>
    </row>
    <row r="1149" spans="4:9" x14ac:dyDescent="0.25">
      <c r="D1149" s="45"/>
      <c r="G1149" s="45"/>
      <c r="H1149" s="45"/>
      <c r="I1149" s="45"/>
    </row>
    <row r="1150" spans="4:9" x14ac:dyDescent="0.25">
      <c r="D1150" s="45"/>
      <c r="G1150" s="45"/>
      <c r="H1150" s="45"/>
      <c r="I1150" s="45"/>
    </row>
    <row r="1151" spans="4:9" x14ac:dyDescent="0.25">
      <c r="D1151" s="45"/>
      <c r="G1151" s="45"/>
      <c r="H1151" s="45"/>
      <c r="I1151" s="45"/>
    </row>
    <row r="1152" spans="4:9" x14ac:dyDescent="0.25">
      <c r="D1152" s="45"/>
      <c r="G1152" s="45"/>
      <c r="H1152" s="45"/>
      <c r="I1152" s="45"/>
    </row>
    <row r="1153" spans="4:9" x14ac:dyDescent="0.25">
      <c r="D1153" s="45"/>
      <c r="G1153" s="45"/>
      <c r="H1153" s="45"/>
      <c r="I1153" s="45"/>
    </row>
    <row r="1154" spans="4:9" x14ac:dyDescent="0.25">
      <c r="D1154" s="45"/>
      <c r="G1154" s="45"/>
      <c r="H1154" s="45"/>
      <c r="I1154" s="45"/>
    </row>
    <row r="1155" spans="4:9" x14ac:dyDescent="0.25">
      <c r="D1155" s="45"/>
      <c r="G1155" s="45"/>
      <c r="H1155" s="45"/>
      <c r="I1155" s="45"/>
    </row>
    <row r="1156" spans="4:9" x14ac:dyDescent="0.25">
      <c r="D1156" s="45"/>
      <c r="G1156" s="45"/>
      <c r="H1156" s="45"/>
      <c r="I1156" s="45"/>
    </row>
    <row r="1157" spans="4:9" x14ac:dyDescent="0.25">
      <c r="D1157" s="45"/>
      <c r="G1157" s="45"/>
      <c r="H1157" s="45"/>
      <c r="I1157" s="45"/>
    </row>
    <row r="1158" spans="4:9" x14ac:dyDescent="0.25">
      <c r="D1158" s="45"/>
      <c r="G1158" s="45"/>
      <c r="H1158" s="45"/>
      <c r="I1158" s="45"/>
    </row>
    <row r="1159" spans="4:9" x14ac:dyDescent="0.25">
      <c r="D1159" s="45"/>
      <c r="G1159" s="45"/>
      <c r="H1159" s="45"/>
      <c r="I1159" s="45"/>
    </row>
    <row r="1160" spans="4:9" x14ac:dyDescent="0.25">
      <c r="D1160" s="45"/>
      <c r="G1160" s="45"/>
      <c r="H1160" s="45"/>
      <c r="I1160" s="45"/>
    </row>
    <row r="1161" spans="4:9" x14ac:dyDescent="0.25">
      <c r="D1161" s="45"/>
      <c r="G1161" s="45"/>
      <c r="H1161" s="45"/>
      <c r="I1161" s="45"/>
    </row>
    <row r="1162" spans="4:9" x14ac:dyDescent="0.25">
      <c r="D1162" s="45"/>
      <c r="G1162" s="45"/>
      <c r="H1162" s="45"/>
      <c r="I1162" s="45"/>
    </row>
    <row r="1163" spans="4:9" x14ac:dyDescent="0.25">
      <c r="D1163" s="45"/>
      <c r="G1163" s="45"/>
      <c r="H1163" s="45"/>
      <c r="I1163" s="45"/>
    </row>
    <row r="1164" spans="4:9" x14ac:dyDescent="0.25">
      <c r="D1164" s="45"/>
      <c r="G1164" s="45"/>
      <c r="H1164" s="45"/>
      <c r="I1164" s="45"/>
    </row>
    <row r="1165" spans="4:9" x14ac:dyDescent="0.25">
      <c r="D1165" s="45"/>
      <c r="G1165" s="45"/>
      <c r="H1165" s="45"/>
      <c r="I1165" s="45"/>
    </row>
    <row r="1166" spans="4:9" x14ac:dyDescent="0.25">
      <c r="D1166" s="45"/>
      <c r="G1166" s="45"/>
      <c r="H1166" s="45"/>
      <c r="I1166" s="45"/>
    </row>
    <row r="1167" spans="4:9" x14ac:dyDescent="0.25">
      <c r="D1167" s="45"/>
      <c r="G1167" s="45"/>
      <c r="H1167" s="45"/>
      <c r="I1167" s="45"/>
    </row>
    <row r="1168" spans="4:9" x14ac:dyDescent="0.25">
      <c r="D1168" s="45"/>
      <c r="G1168" s="45"/>
      <c r="H1168" s="45"/>
      <c r="I1168" s="45"/>
    </row>
    <row r="1169" spans="4:9" x14ac:dyDescent="0.25">
      <c r="D1169" s="45"/>
      <c r="G1169" s="45"/>
      <c r="H1169" s="45"/>
      <c r="I1169" s="45"/>
    </row>
    <row r="1170" spans="4:9" x14ac:dyDescent="0.25">
      <c r="D1170" s="45"/>
      <c r="G1170" s="45"/>
      <c r="H1170" s="45"/>
      <c r="I1170" s="45"/>
    </row>
    <row r="1171" spans="4:9" x14ac:dyDescent="0.25">
      <c r="D1171" s="45"/>
      <c r="G1171" s="45"/>
      <c r="H1171" s="45"/>
      <c r="I1171" s="45"/>
    </row>
    <row r="1172" spans="4:9" x14ac:dyDescent="0.25">
      <c r="D1172" s="45"/>
      <c r="G1172" s="45"/>
      <c r="H1172" s="45"/>
      <c r="I1172" s="45"/>
    </row>
    <row r="1173" spans="4:9" x14ac:dyDescent="0.25">
      <c r="D1173" s="45"/>
      <c r="G1173" s="45"/>
      <c r="H1173" s="45"/>
      <c r="I1173" s="45"/>
    </row>
    <row r="1174" spans="4:9" x14ac:dyDescent="0.25">
      <c r="D1174" s="45"/>
      <c r="G1174" s="45"/>
      <c r="H1174" s="45"/>
      <c r="I1174" s="45"/>
    </row>
    <row r="1175" spans="4:9" x14ac:dyDescent="0.25">
      <c r="D1175" s="45"/>
      <c r="G1175" s="45"/>
      <c r="H1175" s="45"/>
      <c r="I1175" s="45"/>
    </row>
    <row r="1176" spans="4:9" x14ac:dyDescent="0.25">
      <c r="D1176" s="45"/>
      <c r="G1176" s="45"/>
      <c r="H1176" s="45"/>
      <c r="I1176" s="45"/>
    </row>
    <row r="1177" spans="4:9" x14ac:dyDescent="0.25">
      <c r="D1177" s="45"/>
      <c r="G1177" s="45"/>
      <c r="H1177" s="45"/>
      <c r="I1177" s="45"/>
    </row>
    <row r="1178" spans="4:9" x14ac:dyDescent="0.25">
      <c r="D1178" s="45"/>
      <c r="G1178" s="45"/>
      <c r="H1178" s="45"/>
      <c r="I1178" s="45"/>
    </row>
    <row r="1179" spans="4:9" x14ac:dyDescent="0.25">
      <c r="D1179" s="45"/>
      <c r="G1179" s="45"/>
      <c r="H1179" s="45"/>
      <c r="I1179" s="45"/>
    </row>
    <row r="1180" spans="4:9" x14ac:dyDescent="0.25">
      <c r="D1180" s="45"/>
      <c r="G1180" s="45"/>
      <c r="H1180" s="45"/>
      <c r="I1180" s="45"/>
    </row>
    <row r="1181" spans="4:9" x14ac:dyDescent="0.25">
      <c r="D1181" s="45"/>
      <c r="G1181" s="45"/>
      <c r="H1181" s="45"/>
      <c r="I1181" s="45"/>
    </row>
    <row r="1182" spans="4:9" x14ac:dyDescent="0.25">
      <c r="D1182" s="45"/>
      <c r="G1182" s="45"/>
      <c r="H1182" s="45"/>
      <c r="I1182" s="45"/>
    </row>
    <row r="1183" spans="4:9" x14ac:dyDescent="0.25">
      <c r="D1183" s="45"/>
      <c r="G1183" s="45"/>
      <c r="H1183" s="45"/>
      <c r="I1183" s="45"/>
    </row>
    <row r="1184" spans="4:9" x14ac:dyDescent="0.25">
      <c r="D1184" s="45"/>
      <c r="G1184" s="45"/>
      <c r="H1184" s="45"/>
      <c r="I1184" s="45"/>
    </row>
    <row r="1185" spans="4:9" x14ac:dyDescent="0.25">
      <c r="D1185" s="45"/>
      <c r="G1185" s="45"/>
      <c r="H1185" s="45"/>
      <c r="I1185" s="45"/>
    </row>
    <row r="1186" spans="4:9" x14ac:dyDescent="0.25">
      <c r="D1186" s="45"/>
      <c r="G1186" s="45"/>
      <c r="H1186" s="45"/>
      <c r="I1186" s="45"/>
    </row>
    <row r="1187" spans="4:9" x14ac:dyDescent="0.25">
      <c r="D1187" s="45"/>
      <c r="G1187" s="45"/>
      <c r="H1187" s="45"/>
      <c r="I1187" s="45"/>
    </row>
    <row r="1188" spans="4:9" x14ac:dyDescent="0.25">
      <c r="D1188" s="45"/>
      <c r="G1188" s="45"/>
      <c r="H1188" s="45"/>
      <c r="I1188" s="45"/>
    </row>
    <row r="1189" spans="4:9" x14ac:dyDescent="0.25">
      <c r="D1189" s="45"/>
      <c r="G1189" s="45"/>
      <c r="H1189" s="45"/>
      <c r="I1189" s="45"/>
    </row>
    <row r="1190" spans="4:9" x14ac:dyDescent="0.25">
      <c r="D1190" s="45"/>
      <c r="G1190" s="45"/>
      <c r="H1190" s="45"/>
      <c r="I1190" s="45"/>
    </row>
    <row r="1191" spans="4:9" x14ac:dyDescent="0.25">
      <c r="D1191" s="45"/>
      <c r="G1191" s="45"/>
      <c r="H1191" s="45"/>
      <c r="I1191" s="45"/>
    </row>
    <row r="1192" spans="4:9" x14ac:dyDescent="0.25">
      <c r="D1192" s="45"/>
      <c r="G1192" s="45"/>
      <c r="H1192" s="45"/>
      <c r="I1192" s="45"/>
    </row>
    <row r="1193" spans="4:9" x14ac:dyDescent="0.25">
      <c r="D1193" s="45"/>
      <c r="G1193" s="45"/>
      <c r="H1193" s="45"/>
      <c r="I1193" s="45"/>
    </row>
    <row r="1194" spans="4:9" x14ac:dyDescent="0.25">
      <c r="D1194" s="45"/>
      <c r="G1194" s="45"/>
      <c r="H1194" s="45"/>
      <c r="I1194" s="45"/>
    </row>
    <row r="1195" spans="4:9" x14ac:dyDescent="0.25">
      <c r="D1195" s="45"/>
      <c r="G1195" s="45"/>
      <c r="H1195" s="45"/>
      <c r="I1195" s="45"/>
    </row>
    <row r="1196" spans="4:9" x14ac:dyDescent="0.25">
      <c r="D1196" s="45"/>
      <c r="G1196" s="45"/>
      <c r="H1196" s="45"/>
      <c r="I1196" s="45"/>
    </row>
    <row r="1197" spans="4:9" x14ac:dyDescent="0.25">
      <c r="D1197" s="45"/>
      <c r="G1197" s="45"/>
      <c r="H1197" s="45"/>
      <c r="I1197" s="45"/>
    </row>
    <row r="1198" spans="4:9" x14ac:dyDescent="0.25">
      <c r="D1198" s="45"/>
      <c r="G1198" s="45"/>
      <c r="H1198" s="45"/>
      <c r="I1198" s="45"/>
    </row>
    <row r="1199" spans="4:9" x14ac:dyDescent="0.25">
      <c r="D1199" s="45"/>
      <c r="G1199" s="45"/>
      <c r="H1199" s="45"/>
      <c r="I1199" s="45"/>
    </row>
    <row r="1200" spans="4:9" x14ac:dyDescent="0.25">
      <c r="D1200" s="45"/>
      <c r="G1200" s="45"/>
      <c r="H1200" s="45"/>
      <c r="I1200" s="45"/>
    </row>
    <row r="1201" spans="4:9" x14ac:dyDescent="0.25">
      <c r="D1201" s="45"/>
      <c r="G1201" s="45"/>
      <c r="H1201" s="45"/>
      <c r="I1201" s="45"/>
    </row>
    <row r="1202" spans="4:9" x14ac:dyDescent="0.25">
      <c r="D1202" s="45"/>
      <c r="G1202" s="45"/>
      <c r="H1202" s="45"/>
      <c r="I1202" s="45"/>
    </row>
    <row r="1203" spans="4:9" x14ac:dyDescent="0.25">
      <c r="D1203" s="45"/>
      <c r="G1203" s="45"/>
      <c r="H1203" s="45"/>
      <c r="I1203" s="45"/>
    </row>
    <row r="1204" spans="4:9" x14ac:dyDescent="0.25">
      <c r="D1204" s="45"/>
      <c r="G1204" s="45"/>
      <c r="H1204" s="45"/>
      <c r="I1204" s="45"/>
    </row>
    <row r="1205" spans="4:9" x14ac:dyDescent="0.25">
      <c r="D1205" s="45"/>
      <c r="G1205" s="45"/>
      <c r="H1205" s="45"/>
      <c r="I1205" s="45"/>
    </row>
    <row r="1206" spans="4:9" x14ac:dyDescent="0.25">
      <c r="D1206" s="45"/>
      <c r="G1206" s="45"/>
      <c r="H1206" s="45"/>
      <c r="I1206" s="45"/>
    </row>
    <row r="1207" spans="4:9" x14ac:dyDescent="0.25">
      <c r="D1207" s="45"/>
      <c r="G1207" s="45"/>
      <c r="H1207" s="45"/>
      <c r="I1207" s="45"/>
    </row>
    <row r="1208" spans="4:9" x14ac:dyDescent="0.25">
      <c r="D1208" s="45"/>
      <c r="G1208" s="45"/>
      <c r="H1208" s="45"/>
      <c r="I1208" s="45"/>
    </row>
    <row r="1209" spans="4:9" x14ac:dyDescent="0.25">
      <c r="D1209" s="45"/>
      <c r="G1209" s="45"/>
      <c r="H1209" s="45"/>
      <c r="I1209" s="45"/>
    </row>
    <row r="1210" spans="4:9" x14ac:dyDescent="0.25">
      <c r="D1210" s="45"/>
      <c r="G1210" s="45"/>
      <c r="H1210" s="45"/>
      <c r="I1210" s="45"/>
    </row>
    <row r="1211" spans="4:9" x14ac:dyDescent="0.25">
      <c r="D1211" s="45"/>
      <c r="G1211" s="45"/>
      <c r="H1211" s="45"/>
      <c r="I1211" s="45"/>
    </row>
    <row r="1212" spans="4:9" x14ac:dyDescent="0.25">
      <c r="D1212" s="45"/>
      <c r="G1212" s="45"/>
      <c r="H1212" s="45"/>
      <c r="I1212" s="45"/>
    </row>
    <row r="1213" spans="4:9" x14ac:dyDescent="0.25">
      <c r="D1213" s="45"/>
      <c r="G1213" s="45"/>
      <c r="H1213" s="45"/>
      <c r="I1213" s="45"/>
    </row>
    <row r="1214" spans="4:9" x14ac:dyDescent="0.25">
      <c r="D1214" s="45"/>
      <c r="G1214" s="45"/>
      <c r="H1214" s="45"/>
      <c r="I1214" s="45"/>
    </row>
    <row r="1215" spans="4:9" x14ac:dyDescent="0.25">
      <c r="D1215" s="45"/>
      <c r="G1215" s="45"/>
      <c r="H1215" s="45"/>
      <c r="I1215" s="45"/>
    </row>
    <row r="1216" spans="4:9" x14ac:dyDescent="0.25">
      <c r="D1216" s="45"/>
      <c r="G1216" s="45"/>
      <c r="H1216" s="45"/>
      <c r="I1216" s="45"/>
    </row>
    <row r="1217" spans="4:9" x14ac:dyDescent="0.25">
      <c r="D1217" s="45"/>
      <c r="G1217" s="45"/>
      <c r="H1217" s="45"/>
      <c r="I1217" s="45"/>
    </row>
    <row r="1218" spans="4:9" x14ac:dyDescent="0.25">
      <c r="D1218" s="45"/>
      <c r="G1218" s="45"/>
      <c r="H1218" s="45"/>
      <c r="I1218" s="45"/>
    </row>
    <row r="1219" spans="4:9" x14ac:dyDescent="0.25">
      <c r="D1219" s="45"/>
      <c r="G1219" s="45"/>
      <c r="H1219" s="45"/>
      <c r="I1219" s="45"/>
    </row>
    <row r="1220" spans="4:9" x14ac:dyDescent="0.25">
      <c r="D1220" s="45"/>
      <c r="G1220" s="45"/>
      <c r="H1220" s="45"/>
      <c r="I1220" s="45"/>
    </row>
    <row r="1221" spans="4:9" x14ac:dyDescent="0.25">
      <c r="D1221" s="45"/>
      <c r="G1221" s="45"/>
      <c r="H1221" s="45"/>
      <c r="I1221" s="45"/>
    </row>
    <row r="1222" spans="4:9" x14ac:dyDescent="0.25">
      <c r="D1222" s="45"/>
      <c r="G1222" s="45"/>
      <c r="H1222" s="45"/>
      <c r="I1222" s="45"/>
    </row>
    <row r="1223" spans="4:9" x14ac:dyDescent="0.25">
      <c r="D1223" s="45"/>
      <c r="G1223" s="45"/>
      <c r="H1223" s="45"/>
      <c r="I1223" s="45"/>
    </row>
    <row r="1224" spans="4:9" x14ac:dyDescent="0.25">
      <c r="D1224" s="45"/>
      <c r="G1224" s="45"/>
      <c r="H1224" s="45"/>
      <c r="I1224" s="45"/>
    </row>
    <row r="1225" spans="4:9" x14ac:dyDescent="0.25">
      <c r="D1225" s="45"/>
      <c r="G1225" s="45"/>
      <c r="H1225" s="45"/>
      <c r="I1225" s="45"/>
    </row>
    <row r="1226" spans="4:9" x14ac:dyDescent="0.25">
      <c r="D1226" s="45"/>
      <c r="G1226" s="45"/>
      <c r="H1226" s="45"/>
      <c r="I1226" s="45"/>
    </row>
    <row r="1227" spans="4:9" x14ac:dyDescent="0.25">
      <c r="D1227" s="45"/>
      <c r="G1227" s="45"/>
      <c r="H1227" s="45"/>
      <c r="I1227" s="45"/>
    </row>
    <row r="1228" spans="4:9" x14ac:dyDescent="0.25">
      <c r="D1228" s="45"/>
      <c r="G1228" s="45"/>
      <c r="H1228" s="45"/>
      <c r="I1228" s="45"/>
    </row>
    <row r="1229" spans="4:9" x14ac:dyDescent="0.25">
      <c r="D1229" s="45"/>
      <c r="G1229" s="45"/>
      <c r="H1229" s="45"/>
      <c r="I1229" s="45"/>
    </row>
    <row r="1230" spans="4:9" x14ac:dyDescent="0.25">
      <c r="D1230" s="45"/>
      <c r="G1230" s="45"/>
      <c r="H1230" s="45"/>
      <c r="I1230" s="45"/>
    </row>
    <row r="1231" spans="4:9" x14ac:dyDescent="0.25">
      <c r="D1231" s="45"/>
      <c r="G1231" s="45"/>
      <c r="H1231" s="45"/>
      <c r="I1231" s="45"/>
    </row>
    <row r="1232" spans="4:9" x14ac:dyDescent="0.25">
      <c r="D1232" s="45"/>
      <c r="G1232" s="45"/>
      <c r="H1232" s="45"/>
      <c r="I1232" s="45"/>
    </row>
    <row r="1233" spans="4:9" x14ac:dyDescent="0.25">
      <c r="D1233" s="45"/>
      <c r="G1233" s="45"/>
      <c r="H1233" s="45"/>
      <c r="I1233" s="45"/>
    </row>
    <row r="1234" spans="4:9" x14ac:dyDescent="0.25">
      <c r="D1234" s="45"/>
      <c r="G1234" s="45"/>
      <c r="H1234" s="45"/>
      <c r="I1234" s="45"/>
    </row>
    <row r="1235" spans="4:9" x14ac:dyDescent="0.25">
      <c r="D1235" s="45"/>
      <c r="G1235" s="45"/>
      <c r="H1235" s="45"/>
      <c r="I1235" s="45"/>
    </row>
    <row r="1236" spans="4:9" x14ac:dyDescent="0.25">
      <c r="D1236" s="45"/>
      <c r="G1236" s="45"/>
      <c r="H1236" s="45"/>
      <c r="I1236" s="45"/>
    </row>
    <row r="1237" spans="4:9" x14ac:dyDescent="0.25">
      <c r="D1237" s="45"/>
      <c r="G1237" s="45"/>
      <c r="H1237" s="45"/>
      <c r="I1237" s="45"/>
    </row>
    <row r="1238" spans="4:9" x14ac:dyDescent="0.25">
      <c r="D1238" s="45"/>
      <c r="G1238" s="45"/>
      <c r="H1238" s="45"/>
      <c r="I1238" s="45"/>
    </row>
    <row r="1239" spans="4:9" x14ac:dyDescent="0.25">
      <c r="D1239" s="45"/>
      <c r="G1239" s="45"/>
      <c r="H1239" s="45"/>
      <c r="I1239" s="45"/>
    </row>
    <row r="1240" spans="4:9" x14ac:dyDescent="0.25">
      <c r="D1240" s="45"/>
      <c r="G1240" s="45"/>
      <c r="H1240" s="45"/>
      <c r="I1240" s="45"/>
    </row>
    <row r="1241" spans="4:9" x14ac:dyDescent="0.25">
      <c r="D1241" s="45"/>
      <c r="G1241" s="45"/>
      <c r="H1241" s="45"/>
      <c r="I1241" s="45"/>
    </row>
    <row r="1242" spans="4:9" x14ac:dyDescent="0.25">
      <c r="D1242" s="45"/>
      <c r="G1242" s="45"/>
      <c r="H1242" s="45"/>
      <c r="I1242" s="45"/>
    </row>
    <row r="1243" spans="4:9" x14ac:dyDescent="0.25">
      <c r="D1243" s="45"/>
      <c r="G1243" s="45"/>
      <c r="H1243" s="45"/>
      <c r="I1243" s="45"/>
    </row>
    <row r="1244" spans="4:9" x14ac:dyDescent="0.25">
      <c r="D1244" s="45"/>
      <c r="G1244" s="45"/>
      <c r="H1244" s="45"/>
      <c r="I1244" s="45"/>
    </row>
    <row r="1245" spans="4:9" x14ac:dyDescent="0.25">
      <c r="D1245" s="45"/>
      <c r="G1245" s="45"/>
      <c r="H1245" s="45"/>
      <c r="I1245" s="45"/>
    </row>
    <row r="1246" spans="4:9" x14ac:dyDescent="0.25">
      <c r="D1246" s="45"/>
      <c r="G1246" s="45"/>
      <c r="H1246" s="45"/>
      <c r="I1246" s="45"/>
    </row>
    <row r="1247" spans="4:9" x14ac:dyDescent="0.25">
      <c r="D1247" s="45"/>
      <c r="G1247" s="45"/>
      <c r="H1247" s="45"/>
      <c r="I1247" s="45"/>
    </row>
    <row r="1248" spans="4:9" x14ac:dyDescent="0.25">
      <c r="D1248" s="45"/>
      <c r="G1248" s="45"/>
      <c r="H1248" s="45"/>
      <c r="I1248" s="45"/>
    </row>
    <row r="1249" spans="4:9" x14ac:dyDescent="0.25">
      <c r="D1249" s="45"/>
      <c r="G1249" s="45"/>
      <c r="H1249" s="45"/>
      <c r="I1249" s="45"/>
    </row>
    <row r="1250" spans="4:9" x14ac:dyDescent="0.25">
      <c r="D1250" s="45"/>
      <c r="G1250" s="45"/>
      <c r="H1250" s="45"/>
      <c r="I1250" s="45"/>
    </row>
    <row r="1251" spans="4:9" x14ac:dyDescent="0.25">
      <c r="D1251" s="45"/>
      <c r="G1251" s="45"/>
      <c r="H1251" s="45"/>
      <c r="I1251" s="45"/>
    </row>
    <row r="1252" spans="4:9" x14ac:dyDescent="0.25">
      <c r="D1252" s="45"/>
      <c r="G1252" s="45"/>
      <c r="H1252" s="45"/>
      <c r="I1252" s="45"/>
    </row>
    <row r="1253" spans="4:9" x14ac:dyDescent="0.25">
      <c r="D1253" s="45"/>
      <c r="G1253" s="45"/>
      <c r="H1253" s="45"/>
      <c r="I1253" s="45"/>
    </row>
    <row r="1254" spans="4:9" x14ac:dyDescent="0.25">
      <c r="D1254" s="45"/>
      <c r="G1254" s="45"/>
      <c r="H1254" s="45"/>
      <c r="I1254" s="45"/>
    </row>
    <row r="1255" spans="4:9" x14ac:dyDescent="0.25">
      <c r="D1255" s="45"/>
      <c r="G1255" s="45"/>
      <c r="H1255" s="45"/>
      <c r="I1255" s="45"/>
    </row>
    <row r="1256" spans="4:9" x14ac:dyDescent="0.25">
      <c r="D1256" s="45"/>
      <c r="G1256" s="45"/>
      <c r="H1256" s="45"/>
      <c r="I1256" s="45"/>
    </row>
    <row r="1257" spans="4:9" x14ac:dyDescent="0.25">
      <c r="D1257" s="45"/>
      <c r="G1257" s="45"/>
      <c r="H1257" s="45"/>
      <c r="I1257" s="45"/>
    </row>
    <row r="1258" spans="4:9" x14ac:dyDescent="0.25">
      <c r="D1258" s="45"/>
      <c r="G1258" s="45"/>
      <c r="H1258" s="45"/>
      <c r="I1258" s="45"/>
    </row>
    <row r="1259" spans="4:9" x14ac:dyDescent="0.25">
      <c r="D1259" s="45"/>
      <c r="G1259" s="45"/>
      <c r="H1259" s="45"/>
      <c r="I1259" s="45"/>
    </row>
    <row r="1260" spans="4:9" x14ac:dyDescent="0.25">
      <c r="D1260" s="45"/>
      <c r="G1260" s="45"/>
      <c r="H1260" s="45"/>
      <c r="I1260" s="45"/>
    </row>
    <row r="1261" spans="4:9" x14ac:dyDescent="0.25">
      <c r="D1261" s="45"/>
      <c r="G1261" s="45"/>
      <c r="H1261" s="45"/>
      <c r="I1261" s="45"/>
    </row>
    <row r="1262" spans="4:9" x14ac:dyDescent="0.25">
      <c r="D1262" s="45"/>
      <c r="G1262" s="45"/>
      <c r="H1262" s="45"/>
      <c r="I1262" s="45"/>
    </row>
    <row r="1263" spans="4:9" x14ac:dyDescent="0.25">
      <c r="D1263" s="45"/>
      <c r="G1263" s="45"/>
      <c r="H1263" s="45"/>
      <c r="I1263" s="45"/>
    </row>
    <row r="1264" spans="4:9" x14ac:dyDescent="0.25">
      <c r="D1264" s="45"/>
      <c r="G1264" s="45"/>
      <c r="H1264" s="45"/>
      <c r="I1264" s="45"/>
    </row>
    <row r="1265" spans="4:9" x14ac:dyDescent="0.25">
      <c r="D1265" s="45"/>
      <c r="G1265" s="45"/>
      <c r="H1265" s="45"/>
      <c r="I1265" s="45"/>
    </row>
    <row r="1266" spans="4:9" x14ac:dyDescent="0.25">
      <c r="D1266" s="45"/>
      <c r="G1266" s="45"/>
      <c r="H1266" s="45"/>
      <c r="I1266" s="45"/>
    </row>
    <row r="1267" spans="4:9" x14ac:dyDescent="0.25">
      <c r="D1267" s="45"/>
      <c r="G1267" s="45"/>
      <c r="H1267" s="45"/>
      <c r="I1267" s="45"/>
    </row>
    <row r="1268" spans="4:9" x14ac:dyDescent="0.25">
      <c r="D1268" s="45"/>
      <c r="G1268" s="45"/>
      <c r="H1268" s="45"/>
      <c r="I1268" s="45"/>
    </row>
    <row r="1269" spans="4:9" x14ac:dyDescent="0.25">
      <c r="D1269" s="45"/>
      <c r="G1269" s="45"/>
      <c r="H1269" s="45"/>
      <c r="I1269" s="45"/>
    </row>
    <row r="1270" spans="4:9" x14ac:dyDescent="0.25">
      <c r="D1270" s="45"/>
      <c r="G1270" s="45"/>
      <c r="H1270" s="45"/>
      <c r="I1270" s="45"/>
    </row>
    <row r="1271" spans="4:9" x14ac:dyDescent="0.25">
      <c r="D1271" s="45"/>
      <c r="G1271" s="45"/>
      <c r="H1271" s="45"/>
      <c r="I1271" s="45"/>
    </row>
    <row r="1272" spans="4:9" x14ac:dyDescent="0.25">
      <c r="D1272" s="45"/>
      <c r="G1272" s="45"/>
      <c r="H1272" s="45"/>
      <c r="I1272" s="45"/>
    </row>
    <row r="1273" spans="4:9" x14ac:dyDescent="0.25">
      <c r="D1273" s="45"/>
      <c r="G1273" s="45"/>
      <c r="H1273" s="45"/>
      <c r="I1273" s="45"/>
    </row>
    <row r="1274" spans="4:9" x14ac:dyDescent="0.25">
      <c r="D1274" s="45"/>
      <c r="G1274" s="45"/>
      <c r="H1274" s="45"/>
      <c r="I1274" s="45"/>
    </row>
    <row r="1275" spans="4:9" x14ac:dyDescent="0.25">
      <c r="D1275" s="45"/>
      <c r="G1275" s="45"/>
      <c r="H1275" s="45"/>
      <c r="I1275" s="45"/>
    </row>
    <row r="1276" spans="4:9" x14ac:dyDescent="0.25">
      <c r="D1276" s="45"/>
      <c r="G1276" s="45"/>
      <c r="H1276" s="45"/>
      <c r="I1276" s="45"/>
    </row>
    <row r="1277" spans="4:9" x14ac:dyDescent="0.25">
      <c r="D1277" s="45"/>
      <c r="G1277" s="45"/>
      <c r="H1277" s="45"/>
      <c r="I1277" s="45"/>
    </row>
    <row r="1278" spans="4:9" x14ac:dyDescent="0.25">
      <c r="D1278" s="45"/>
      <c r="G1278" s="45"/>
      <c r="H1278" s="45"/>
      <c r="I1278" s="45"/>
    </row>
    <row r="1279" spans="4:9" x14ac:dyDescent="0.25">
      <c r="D1279" s="45"/>
      <c r="G1279" s="45"/>
      <c r="H1279" s="45"/>
      <c r="I1279" s="45"/>
    </row>
    <row r="1280" spans="4:9" x14ac:dyDescent="0.25">
      <c r="D1280" s="45"/>
      <c r="G1280" s="45"/>
      <c r="H1280" s="45"/>
      <c r="I1280" s="45"/>
    </row>
    <row r="1281" spans="4:9" x14ac:dyDescent="0.25">
      <c r="D1281" s="45"/>
      <c r="G1281" s="45"/>
      <c r="H1281" s="45"/>
      <c r="I1281" s="45"/>
    </row>
    <row r="1282" spans="4:9" x14ac:dyDescent="0.25">
      <c r="D1282" s="45"/>
      <c r="G1282" s="45"/>
      <c r="H1282" s="45"/>
      <c r="I1282" s="45"/>
    </row>
    <row r="1283" spans="4:9" x14ac:dyDescent="0.25">
      <c r="D1283" s="45"/>
      <c r="G1283" s="45"/>
      <c r="H1283" s="45"/>
      <c r="I1283" s="45"/>
    </row>
    <row r="1284" spans="4:9" x14ac:dyDescent="0.25">
      <c r="D1284" s="45"/>
      <c r="G1284" s="45"/>
      <c r="H1284" s="45"/>
      <c r="I1284" s="45"/>
    </row>
    <row r="1285" spans="4:9" x14ac:dyDescent="0.25">
      <c r="D1285" s="45"/>
      <c r="G1285" s="45"/>
      <c r="H1285" s="45"/>
      <c r="I1285" s="45"/>
    </row>
    <row r="1286" spans="4:9" x14ac:dyDescent="0.25">
      <c r="D1286" s="45"/>
      <c r="G1286" s="45"/>
      <c r="H1286" s="45"/>
      <c r="I1286" s="45"/>
    </row>
    <row r="1287" spans="4:9" x14ac:dyDescent="0.25">
      <c r="D1287" s="45"/>
      <c r="G1287" s="45"/>
      <c r="H1287" s="45"/>
      <c r="I1287" s="45"/>
    </row>
    <row r="1288" spans="4:9" x14ac:dyDescent="0.25">
      <c r="D1288" s="45"/>
      <c r="G1288" s="45"/>
      <c r="H1288" s="45"/>
      <c r="I1288" s="45"/>
    </row>
    <row r="1289" spans="4:9" x14ac:dyDescent="0.25">
      <c r="D1289" s="45"/>
      <c r="G1289" s="45"/>
      <c r="H1289" s="45"/>
      <c r="I1289" s="45"/>
    </row>
    <row r="1290" spans="4:9" x14ac:dyDescent="0.25">
      <c r="D1290" s="45"/>
      <c r="G1290" s="45"/>
      <c r="H1290" s="45"/>
      <c r="I1290" s="45"/>
    </row>
    <row r="1291" spans="4:9" x14ac:dyDescent="0.25">
      <c r="D1291" s="45"/>
      <c r="G1291" s="45"/>
      <c r="H1291" s="45"/>
      <c r="I1291" s="45"/>
    </row>
    <row r="1292" spans="4:9" x14ac:dyDescent="0.25">
      <c r="D1292" s="45"/>
      <c r="G1292" s="45"/>
      <c r="H1292" s="45"/>
      <c r="I1292" s="45"/>
    </row>
    <row r="1293" spans="4:9" x14ac:dyDescent="0.25">
      <c r="D1293" s="45"/>
      <c r="G1293" s="45"/>
      <c r="H1293" s="45"/>
      <c r="I1293" s="45"/>
    </row>
    <row r="1294" spans="4:9" x14ac:dyDescent="0.25">
      <c r="D1294" s="45"/>
      <c r="G1294" s="45"/>
      <c r="H1294" s="45"/>
      <c r="I1294" s="45"/>
    </row>
    <row r="1295" spans="4:9" x14ac:dyDescent="0.25">
      <c r="D1295" s="45"/>
      <c r="G1295" s="45"/>
      <c r="H1295" s="45"/>
      <c r="I1295" s="45"/>
    </row>
    <row r="1296" spans="4:9" x14ac:dyDescent="0.25">
      <c r="D1296" s="45"/>
      <c r="G1296" s="45"/>
      <c r="H1296" s="45"/>
      <c r="I1296" s="45"/>
    </row>
    <row r="1297" spans="4:9" x14ac:dyDescent="0.25">
      <c r="D1297" s="45"/>
      <c r="G1297" s="45"/>
      <c r="H1297" s="45"/>
      <c r="I1297" s="45"/>
    </row>
    <row r="1298" spans="4:9" x14ac:dyDescent="0.25">
      <c r="D1298" s="45"/>
      <c r="G1298" s="45"/>
      <c r="H1298" s="45"/>
      <c r="I1298" s="45"/>
    </row>
    <row r="1299" spans="4:9" x14ac:dyDescent="0.25">
      <c r="D1299" s="45"/>
      <c r="G1299" s="45"/>
      <c r="H1299" s="45"/>
      <c r="I1299" s="45"/>
    </row>
    <row r="1300" spans="4:9" x14ac:dyDescent="0.25">
      <c r="D1300" s="45"/>
      <c r="G1300" s="45"/>
      <c r="H1300" s="45"/>
      <c r="I1300" s="45"/>
    </row>
    <row r="1301" spans="4:9" x14ac:dyDescent="0.25">
      <c r="D1301" s="45"/>
      <c r="G1301" s="45"/>
      <c r="H1301" s="45"/>
      <c r="I1301" s="45"/>
    </row>
    <row r="1302" spans="4:9" x14ac:dyDescent="0.25">
      <c r="D1302" s="45"/>
      <c r="G1302" s="45"/>
      <c r="H1302" s="45"/>
      <c r="I1302" s="45"/>
    </row>
    <row r="1303" spans="4:9" x14ac:dyDescent="0.25">
      <c r="D1303" s="45"/>
      <c r="G1303" s="45"/>
      <c r="H1303" s="45"/>
      <c r="I1303" s="45"/>
    </row>
    <row r="1304" spans="4:9" x14ac:dyDescent="0.25">
      <c r="D1304" s="45"/>
      <c r="G1304" s="45"/>
      <c r="H1304" s="45"/>
      <c r="I1304" s="45"/>
    </row>
    <row r="1305" spans="4:9" x14ac:dyDescent="0.25">
      <c r="D1305" s="45"/>
      <c r="G1305" s="45"/>
      <c r="H1305" s="45"/>
      <c r="I1305" s="45"/>
    </row>
    <row r="1306" spans="4:9" x14ac:dyDescent="0.25">
      <c r="D1306" s="45"/>
      <c r="G1306" s="45"/>
      <c r="H1306" s="45"/>
      <c r="I1306" s="45"/>
    </row>
    <row r="1307" spans="4:9" x14ac:dyDescent="0.25">
      <c r="D1307" s="45"/>
      <c r="G1307" s="45"/>
      <c r="H1307" s="45"/>
      <c r="I1307" s="45"/>
    </row>
    <row r="1308" spans="4:9" x14ac:dyDescent="0.25">
      <c r="D1308" s="45"/>
      <c r="G1308" s="45"/>
      <c r="H1308" s="45"/>
      <c r="I1308" s="45"/>
    </row>
    <row r="1309" spans="4:9" x14ac:dyDescent="0.25">
      <c r="D1309" s="45"/>
      <c r="G1309" s="45"/>
      <c r="H1309" s="45"/>
      <c r="I1309" s="45"/>
    </row>
    <row r="1310" spans="4:9" x14ac:dyDescent="0.25">
      <c r="D1310" s="45"/>
      <c r="G1310" s="45"/>
      <c r="H1310" s="45"/>
      <c r="I1310" s="45"/>
    </row>
    <row r="1311" spans="4:9" x14ac:dyDescent="0.25">
      <c r="D1311" s="45"/>
      <c r="G1311" s="45"/>
      <c r="H1311" s="45"/>
      <c r="I1311" s="45"/>
    </row>
    <row r="1312" spans="4:9" x14ac:dyDescent="0.25">
      <c r="D1312" s="45"/>
      <c r="G1312" s="45"/>
      <c r="H1312" s="45"/>
      <c r="I1312" s="45"/>
    </row>
    <row r="1313" spans="4:9" x14ac:dyDescent="0.25">
      <c r="D1313" s="45"/>
      <c r="G1313" s="45"/>
      <c r="H1313" s="45"/>
      <c r="I1313" s="45"/>
    </row>
    <row r="1314" spans="4:9" x14ac:dyDescent="0.25">
      <c r="D1314" s="45"/>
      <c r="G1314" s="45"/>
      <c r="H1314" s="45"/>
      <c r="I1314" s="45"/>
    </row>
    <row r="1315" spans="4:9" x14ac:dyDescent="0.25">
      <c r="D1315" s="45"/>
      <c r="G1315" s="45"/>
      <c r="H1315" s="45"/>
      <c r="I1315" s="45"/>
    </row>
    <row r="1316" spans="4:9" x14ac:dyDescent="0.25">
      <c r="D1316" s="45"/>
      <c r="G1316" s="45"/>
      <c r="H1316" s="45"/>
      <c r="I1316" s="45"/>
    </row>
    <row r="1317" spans="4:9" x14ac:dyDescent="0.25">
      <c r="D1317" s="45"/>
      <c r="G1317" s="45"/>
      <c r="H1317" s="45"/>
      <c r="I1317" s="45"/>
    </row>
    <row r="1318" spans="4:9" x14ac:dyDescent="0.25">
      <c r="D1318" s="45"/>
      <c r="G1318" s="45"/>
      <c r="H1318" s="45"/>
      <c r="I1318" s="45"/>
    </row>
    <row r="1319" spans="4:9" x14ac:dyDescent="0.25">
      <c r="D1319" s="45"/>
      <c r="G1319" s="45"/>
      <c r="H1319" s="45"/>
      <c r="I1319" s="45"/>
    </row>
    <row r="1320" spans="4:9" x14ac:dyDescent="0.25">
      <c r="D1320" s="45"/>
      <c r="G1320" s="45"/>
      <c r="H1320" s="45"/>
      <c r="I1320" s="45"/>
    </row>
    <row r="1321" spans="4:9" x14ac:dyDescent="0.25">
      <c r="D1321" s="45"/>
      <c r="G1321" s="45"/>
      <c r="H1321" s="45"/>
      <c r="I1321" s="45"/>
    </row>
    <row r="1322" spans="4:9" x14ac:dyDescent="0.25">
      <c r="D1322" s="45"/>
      <c r="G1322" s="45"/>
      <c r="H1322" s="45"/>
      <c r="I1322" s="45"/>
    </row>
    <row r="1323" spans="4:9" x14ac:dyDescent="0.25">
      <c r="D1323" s="45"/>
      <c r="G1323" s="45"/>
      <c r="H1323" s="45"/>
      <c r="I1323" s="45"/>
    </row>
    <row r="1324" spans="4:9" x14ac:dyDescent="0.25">
      <c r="D1324" s="45"/>
      <c r="G1324" s="45"/>
      <c r="H1324" s="45"/>
      <c r="I1324" s="45"/>
    </row>
    <row r="1325" spans="4:9" x14ac:dyDescent="0.25">
      <c r="D1325" s="45"/>
      <c r="G1325" s="45"/>
      <c r="H1325" s="45"/>
      <c r="I1325" s="45"/>
    </row>
    <row r="1326" spans="4:9" x14ac:dyDescent="0.25">
      <c r="D1326" s="45"/>
      <c r="G1326" s="45"/>
      <c r="H1326" s="45"/>
      <c r="I1326" s="45"/>
    </row>
    <row r="1327" spans="4:9" x14ac:dyDescent="0.25">
      <c r="D1327" s="45"/>
      <c r="G1327" s="45"/>
      <c r="H1327" s="45"/>
      <c r="I1327" s="45"/>
    </row>
    <row r="1328" spans="4:9" x14ac:dyDescent="0.25">
      <c r="D1328" s="45"/>
      <c r="G1328" s="45"/>
      <c r="H1328" s="45"/>
      <c r="I1328" s="45"/>
    </row>
    <row r="1329" spans="4:9" x14ac:dyDescent="0.25">
      <c r="D1329" s="45"/>
      <c r="G1329" s="45"/>
      <c r="H1329" s="45"/>
      <c r="I1329" s="45"/>
    </row>
    <row r="1330" spans="4:9" x14ac:dyDescent="0.25">
      <c r="D1330" s="45"/>
      <c r="G1330" s="45"/>
      <c r="H1330" s="45"/>
      <c r="I1330" s="45"/>
    </row>
    <row r="1331" spans="4:9" x14ac:dyDescent="0.25">
      <c r="D1331" s="45"/>
      <c r="G1331" s="45"/>
      <c r="H1331" s="45"/>
      <c r="I1331" s="45"/>
    </row>
    <row r="1332" spans="4:9" x14ac:dyDescent="0.25">
      <c r="D1332" s="45"/>
      <c r="G1332" s="45"/>
      <c r="H1332" s="45"/>
      <c r="I1332" s="45"/>
    </row>
    <row r="1333" spans="4:9" x14ac:dyDescent="0.25">
      <c r="D1333" s="45"/>
      <c r="G1333" s="45"/>
      <c r="H1333" s="45"/>
      <c r="I1333" s="45"/>
    </row>
    <row r="1334" spans="4:9" x14ac:dyDescent="0.25">
      <c r="D1334" s="45"/>
      <c r="G1334" s="45"/>
      <c r="H1334" s="45"/>
      <c r="I1334" s="45"/>
    </row>
    <row r="1335" spans="4:9" x14ac:dyDescent="0.25">
      <c r="D1335" s="45"/>
      <c r="G1335" s="45"/>
      <c r="H1335" s="45"/>
      <c r="I1335" s="45"/>
    </row>
    <row r="1336" spans="4:9" x14ac:dyDescent="0.25">
      <c r="D1336" s="45"/>
      <c r="G1336" s="45"/>
      <c r="H1336" s="45"/>
      <c r="I1336" s="45"/>
    </row>
    <row r="1337" spans="4:9" x14ac:dyDescent="0.25">
      <c r="D1337" s="45"/>
      <c r="G1337" s="45"/>
      <c r="H1337" s="45"/>
      <c r="I1337" s="45"/>
    </row>
    <row r="1338" spans="4:9" x14ac:dyDescent="0.25">
      <c r="D1338" s="45"/>
      <c r="G1338" s="45"/>
      <c r="H1338" s="45"/>
      <c r="I1338" s="45"/>
    </row>
    <row r="1339" spans="4:9" x14ac:dyDescent="0.25">
      <c r="D1339" s="45"/>
      <c r="G1339" s="45"/>
      <c r="H1339" s="45"/>
      <c r="I1339" s="45"/>
    </row>
    <row r="1340" spans="4:9" x14ac:dyDescent="0.25">
      <c r="D1340" s="45"/>
      <c r="G1340" s="45"/>
      <c r="H1340" s="45"/>
      <c r="I1340" s="45"/>
    </row>
    <row r="1341" spans="4:9" x14ac:dyDescent="0.25">
      <c r="D1341" s="45"/>
      <c r="G1341" s="45"/>
      <c r="H1341" s="45"/>
      <c r="I1341" s="45"/>
    </row>
    <row r="1342" spans="4:9" x14ac:dyDescent="0.25">
      <c r="D1342" s="45"/>
      <c r="G1342" s="45"/>
      <c r="H1342" s="45"/>
      <c r="I1342" s="45"/>
    </row>
    <row r="1343" spans="4:9" x14ac:dyDescent="0.25">
      <c r="D1343" s="45"/>
      <c r="G1343" s="45"/>
      <c r="H1343" s="45"/>
      <c r="I1343" s="45"/>
    </row>
    <row r="1344" spans="4:9" x14ac:dyDescent="0.25">
      <c r="D1344" s="45"/>
      <c r="G1344" s="45"/>
      <c r="H1344" s="45"/>
      <c r="I1344" s="45"/>
    </row>
    <row r="1345" spans="4:9" x14ac:dyDescent="0.25">
      <c r="D1345" s="45"/>
      <c r="G1345" s="45"/>
      <c r="H1345" s="45"/>
      <c r="I1345" s="45"/>
    </row>
    <row r="1346" spans="4:9" x14ac:dyDescent="0.25">
      <c r="D1346" s="45"/>
      <c r="G1346" s="45"/>
      <c r="H1346" s="45"/>
      <c r="I1346" s="45"/>
    </row>
    <row r="1347" spans="4:9" x14ac:dyDescent="0.25">
      <c r="D1347" s="45"/>
      <c r="G1347" s="45"/>
      <c r="H1347" s="45"/>
      <c r="I1347" s="45"/>
    </row>
    <row r="1348" spans="4:9" x14ac:dyDescent="0.25">
      <c r="D1348" s="45"/>
      <c r="G1348" s="45"/>
      <c r="H1348" s="45"/>
      <c r="I1348" s="45"/>
    </row>
    <row r="1349" spans="4:9" x14ac:dyDescent="0.25">
      <c r="D1349" s="45"/>
      <c r="G1349" s="45"/>
      <c r="H1349" s="45"/>
      <c r="I1349" s="45"/>
    </row>
    <row r="1350" spans="4:9" x14ac:dyDescent="0.25">
      <c r="D1350" s="45"/>
      <c r="G1350" s="45"/>
      <c r="H1350" s="45"/>
      <c r="I1350" s="45"/>
    </row>
    <row r="1351" spans="4:9" x14ac:dyDescent="0.25">
      <c r="D1351" s="45"/>
      <c r="G1351" s="45"/>
      <c r="H1351" s="45"/>
      <c r="I1351" s="45"/>
    </row>
    <row r="1352" spans="4:9" x14ac:dyDescent="0.25">
      <c r="D1352" s="45"/>
      <c r="G1352" s="45"/>
      <c r="H1352" s="45"/>
      <c r="I1352" s="45"/>
    </row>
    <row r="1353" spans="4:9" x14ac:dyDescent="0.25">
      <c r="D1353" s="45"/>
      <c r="G1353" s="45"/>
      <c r="H1353" s="45"/>
      <c r="I1353" s="45"/>
    </row>
    <row r="1354" spans="4:9" x14ac:dyDescent="0.25">
      <c r="D1354" s="45"/>
      <c r="G1354" s="45"/>
      <c r="H1354" s="45"/>
      <c r="I1354" s="45"/>
    </row>
    <row r="1355" spans="4:9" x14ac:dyDescent="0.25">
      <c r="D1355" s="45"/>
      <c r="G1355" s="45"/>
      <c r="H1355" s="45"/>
      <c r="I1355" s="45"/>
    </row>
    <row r="1356" spans="4:9" x14ac:dyDescent="0.25">
      <c r="D1356" s="45"/>
      <c r="G1356" s="45"/>
      <c r="H1356" s="45"/>
      <c r="I1356" s="45"/>
    </row>
    <row r="1357" spans="4:9" x14ac:dyDescent="0.25">
      <c r="D1357" s="45"/>
      <c r="G1357" s="45"/>
      <c r="H1357" s="45"/>
      <c r="I1357" s="45"/>
    </row>
    <row r="1358" spans="4:9" x14ac:dyDescent="0.25">
      <c r="D1358" s="45"/>
      <c r="G1358" s="45"/>
      <c r="H1358" s="45"/>
      <c r="I1358" s="45"/>
    </row>
    <row r="1359" spans="4:9" x14ac:dyDescent="0.25">
      <c r="D1359" s="45"/>
      <c r="G1359" s="45"/>
      <c r="H1359" s="45"/>
      <c r="I1359" s="45"/>
    </row>
    <row r="1360" spans="4:9" x14ac:dyDescent="0.25">
      <c r="D1360" s="45"/>
      <c r="G1360" s="45"/>
      <c r="H1360" s="45"/>
      <c r="I1360" s="45"/>
    </row>
    <row r="1361" spans="4:9" x14ac:dyDescent="0.25">
      <c r="D1361" s="45"/>
      <c r="G1361" s="45"/>
      <c r="H1361" s="45"/>
      <c r="I1361" s="45"/>
    </row>
    <row r="1362" spans="4:9" x14ac:dyDescent="0.25">
      <c r="D1362" s="45"/>
      <c r="G1362" s="45"/>
      <c r="H1362" s="45"/>
      <c r="I1362" s="45"/>
    </row>
    <row r="1363" spans="4:9" x14ac:dyDescent="0.25">
      <c r="D1363" s="45"/>
      <c r="G1363" s="45"/>
      <c r="H1363" s="45"/>
      <c r="I1363" s="45"/>
    </row>
    <row r="1364" spans="4:9" x14ac:dyDescent="0.25">
      <c r="D1364" s="45"/>
      <c r="G1364" s="45"/>
      <c r="H1364" s="45"/>
      <c r="I1364" s="45"/>
    </row>
    <row r="1365" spans="4:9" x14ac:dyDescent="0.25">
      <c r="D1365" s="45"/>
      <c r="G1365" s="45"/>
      <c r="H1365" s="45"/>
      <c r="I1365" s="45"/>
    </row>
    <row r="1366" spans="4:9" x14ac:dyDescent="0.25">
      <c r="D1366" s="45"/>
      <c r="G1366" s="45"/>
      <c r="H1366" s="45"/>
      <c r="I1366" s="45"/>
    </row>
    <row r="1367" spans="4:9" x14ac:dyDescent="0.25">
      <c r="D1367" s="45"/>
      <c r="G1367" s="45"/>
      <c r="H1367" s="45"/>
      <c r="I1367" s="45"/>
    </row>
    <row r="1368" spans="4:9" x14ac:dyDescent="0.25">
      <c r="D1368" s="45"/>
      <c r="G1368" s="45"/>
      <c r="H1368" s="45"/>
      <c r="I1368" s="45"/>
    </row>
    <row r="1369" spans="4:9" x14ac:dyDescent="0.25">
      <c r="D1369" s="45"/>
      <c r="G1369" s="45"/>
      <c r="H1369" s="45"/>
      <c r="I1369" s="45"/>
    </row>
    <row r="1370" spans="4:9" x14ac:dyDescent="0.25">
      <c r="D1370" s="45"/>
      <c r="G1370" s="45"/>
      <c r="H1370" s="45"/>
      <c r="I1370" s="45"/>
    </row>
    <row r="1371" spans="4:9" x14ac:dyDescent="0.25">
      <c r="D1371" s="45"/>
      <c r="G1371" s="45"/>
      <c r="H1371" s="45"/>
      <c r="I1371" s="45"/>
    </row>
    <row r="1372" spans="4:9" x14ac:dyDescent="0.25">
      <c r="D1372" s="45"/>
      <c r="G1372" s="45"/>
      <c r="H1372" s="45"/>
      <c r="I1372" s="45"/>
    </row>
    <row r="1373" spans="4:9" x14ac:dyDescent="0.25">
      <c r="D1373" s="45"/>
      <c r="G1373" s="45"/>
      <c r="H1373" s="45"/>
      <c r="I1373" s="45"/>
    </row>
    <row r="1374" spans="4:9" x14ac:dyDescent="0.25">
      <c r="D1374" s="45"/>
      <c r="G1374" s="45"/>
      <c r="H1374" s="45"/>
      <c r="I1374" s="45"/>
    </row>
    <row r="1375" spans="4:9" x14ac:dyDescent="0.25">
      <c r="D1375" s="45"/>
      <c r="G1375" s="45"/>
      <c r="H1375" s="45"/>
      <c r="I1375" s="45"/>
    </row>
    <row r="1376" spans="4:9" x14ac:dyDescent="0.25">
      <c r="D1376" s="45"/>
      <c r="G1376" s="45"/>
      <c r="H1376" s="45"/>
      <c r="I1376" s="45"/>
    </row>
    <row r="1377" spans="4:9" x14ac:dyDescent="0.25">
      <c r="D1377" s="45"/>
      <c r="G1377" s="45"/>
      <c r="H1377" s="45"/>
      <c r="I1377" s="45"/>
    </row>
    <row r="1378" spans="4:9" x14ac:dyDescent="0.25">
      <c r="D1378" s="45"/>
      <c r="G1378" s="45"/>
      <c r="H1378" s="45"/>
      <c r="I1378" s="45"/>
    </row>
    <row r="1379" spans="4:9" x14ac:dyDescent="0.25">
      <c r="D1379" s="45"/>
      <c r="G1379" s="45"/>
      <c r="H1379" s="45"/>
      <c r="I1379" s="45"/>
    </row>
    <row r="1380" spans="4:9" x14ac:dyDescent="0.25">
      <c r="D1380" s="45"/>
      <c r="G1380" s="45"/>
      <c r="H1380" s="45"/>
      <c r="I1380" s="45"/>
    </row>
    <row r="1381" spans="4:9" x14ac:dyDescent="0.25">
      <c r="D1381" s="45"/>
      <c r="G1381" s="45"/>
      <c r="H1381" s="45"/>
      <c r="I1381" s="45"/>
    </row>
    <row r="1382" spans="4:9" x14ac:dyDescent="0.25">
      <c r="D1382" s="45"/>
      <c r="G1382" s="45"/>
      <c r="H1382" s="45"/>
      <c r="I1382" s="45"/>
    </row>
    <row r="1383" spans="4:9" x14ac:dyDescent="0.25">
      <c r="D1383" s="45"/>
      <c r="G1383" s="45"/>
      <c r="H1383" s="45"/>
      <c r="I1383" s="45"/>
    </row>
    <row r="1384" spans="4:9" x14ac:dyDescent="0.25">
      <c r="D1384" s="45"/>
      <c r="G1384" s="45"/>
      <c r="H1384" s="45"/>
      <c r="I1384" s="45"/>
    </row>
    <row r="1385" spans="4:9" x14ac:dyDescent="0.25">
      <c r="D1385" s="45"/>
      <c r="G1385" s="45"/>
      <c r="H1385" s="45"/>
      <c r="I1385" s="45"/>
    </row>
    <row r="1386" spans="4:9" x14ac:dyDescent="0.25">
      <c r="D1386" s="45"/>
      <c r="G1386" s="45"/>
      <c r="H1386" s="45"/>
      <c r="I1386" s="45"/>
    </row>
    <row r="1387" spans="4:9" x14ac:dyDescent="0.25">
      <c r="D1387" s="45"/>
      <c r="G1387" s="45"/>
      <c r="H1387" s="45"/>
      <c r="I1387" s="45"/>
    </row>
    <row r="1388" spans="4:9" x14ac:dyDescent="0.25">
      <c r="D1388" s="45"/>
      <c r="G1388" s="45"/>
      <c r="H1388" s="45"/>
      <c r="I1388" s="45"/>
    </row>
    <row r="1389" spans="4:9" x14ac:dyDescent="0.25">
      <c r="D1389" s="45"/>
      <c r="G1389" s="45"/>
      <c r="H1389" s="45"/>
      <c r="I1389" s="45"/>
    </row>
    <row r="1390" spans="4:9" x14ac:dyDescent="0.25">
      <c r="D1390" s="45"/>
      <c r="G1390" s="45"/>
      <c r="H1390" s="45"/>
      <c r="I1390" s="45"/>
    </row>
    <row r="1391" spans="4:9" x14ac:dyDescent="0.25">
      <c r="D1391" s="45"/>
      <c r="G1391" s="45"/>
      <c r="H1391" s="45"/>
      <c r="I1391" s="45"/>
    </row>
    <row r="1392" spans="4:9" x14ac:dyDescent="0.25">
      <c r="D1392" s="45"/>
      <c r="G1392" s="45"/>
      <c r="H1392" s="45"/>
      <c r="I1392" s="45"/>
    </row>
    <row r="1393" spans="4:9" x14ac:dyDescent="0.25">
      <c r="D1393" s="45"/>
      <c r="G1393" s="45"/>
      <c r="H1393" s="45"/>
      <c r="I1393" s="45"/>
    </row>
    <row r="1394" spans="4:9" x14ac:dyDescent="0.25">
      <c r="D1394" s="45"/>
      <c r="G1394" s="45"/>
      <c r="H1394" s="45"/>
      <c r="I1394" s="45"/>
    </row>
    <row r="1395" spans="4:9" x14ac:dyDescent="0.25">
      <c r="D1395" s="45"/>
      <c r="G1395" s="45"/>
      <c r="H1395" s="45"/>
      <c r="I1395" s="45"/>
    </row>
    <row r="1396" spans="4:9" x14ac:dyDescent="0.25">
      <c r="D1396" s="45"/>
      <c r="G1396" s="45"/>
      <c r="H1396" s="45"/>
      <c r="I1396" s="45"/>
    </row>
    <row r="1397" spans="4:9" x14ac:dyDescent="0.25">
      <c r="D1397" s="45"/>
      <c r="G1397" s="45"/>
      <c r="H1397" s="45"/>
      <c r="I1397" s="45"/>
    </row>
    <row r="1398" spans="4:9" x14ac:dyDescent="0.25">
      <c r="D1398" s="45"/>
      <c r="G1398" s="45"/>
      <c r="H1398" s="45"/>
      <c r="I1398" s="45"/>
    </row>
    <row r="1399" spans="4:9" x14ac:dyDescent="0.25">
      <c r="D1399" s="45"/>
      <c r="G1399" s="45"/>
      <c r="H1399" s="45"/>
      <c r="I1399" s="45"/>
    </row>
    <row r="1400" spans="4:9" x14ac:dyDescent="0.25">
      <c r="D1400" s="45"/>
      <c r="G1400" s="45"/>
      <c r="H1400" s="45"/>
      <c r="I1400" s="45"/>
    </row>
    <row r="1401" spans="4:9" x14ac:dyDescent="0.25">
      <c r="D1401" s="45"/>
      <c r="G1401" s="45"/>
      <c r="H1401" s="45"/>
      <c r="I1401" s="45"/>
    </row>
    <row r="1402" spans="4:9" x14ac:dyDescent="0.25">
      <c r="D1402" s="45"/>
      <c r="G1402" s="45"/>
      <c r="H1402" s="45"/>
      <c r="I1402" s="45"/>
    </row>
    <row r="1403" spans="4:9" x14ac:dyDescent="0.25">
      <c r="D1403" s="45"/>
      <c r="G1403" s="45"/>
      <c r="H1403" s="45"/>
      <c r="I1403" s="45"/>
    </row>
    <row r="1404" spans="4:9" x14ac:dyDescent="0.25">
      <c r="D1404" s="45"/>
      <c r="G1404" s="45"/>
      <c r="H1404" s="45"/>
      <c r="I1404" s="45"/>
    </row>
    <row r="1405" spans="4:9" x14ac:dyDescent="0.25">
      <c r="D1405" s="45"/>
      <c r="G1405" s="45"/>
      <c r="H1405" s="45"/>
      <c r="I1405" s="45"/>
    </row>
    <row r="1406" spans="4:9" x14ac:dyDescent="0.25">
      <c r="D1406" s="45"/>
      <c r="G1406" s="45"/>
      <c r="H1406" s="45"/>
      <c r="I1406" s="45"/>
    </row>
    <row r="1407" spans="4:9" x14ac:dyDescent="0.25">
      <c r="D1407" s="45"/>
      <c r="G1407" s="45"/>
      <c r="H1407" s="45"/>
      <c r="I1407" s="45"/>
    </row>
    <row r="1408" spans="4:9" x14ac:dyDescent="0.25">
      <c r="D1408" s="45"/>
      <c r="G1408" s="45"/>
      <c r="H1408" s="45"/>
      <c r="I1408" s="45"/>
    </row>
    <row r="1409" spans="4:9" x14ac:dyDescent="0.25">
      <c r="D1409" s="45"/>
      <c r="G1409" s="45"/>
      <c r="H1409" s="45"/>
      <c r="I1409" s="45"/>
    </row>
    <row r="1410" spans="4:9" x14ac:dyDescent="0.25">
      <c r="D1410" s="45"/>
      <c r="G1410" s="45"/>
      <c r="H1410" s="45"/>
      <c r="I1410" s="45"/>
    </row>
    <row r="1411" spans="4:9" x14ac:dyDescent="0.25">
      <c r="D1411" s="45"/>
      <c r="G1411" s="45"/>
      <c r="H1411" s="45"/>
      <c r="I1411" s="45"/>
    </row>
    <row r="1412" spans="4:9" x14ac:dyDescent="0.25">
      <c r="D1412" s="45"/>
      <c r="G1412" s="45"/>
      <c r="H1412" s="45"/>
      <c r="I1412" s="45"/>
    </row>
    <row r="1413" spans="4:9" x14ac:dyDescent="0.25">
      <c r="D1413" s="45"/>
      <c r="G1413" s="45"/>
      <c r="H1413" s="45"/>
      <c r="I1413" s="45"/>
    </row>
    <row r="1414" spans="4:9" x14ac:dyDescent="0.25">
      <c r="D1414" s="45"/>
      <c r="G1414" s="45"/>
      <c r="H1414" s="45"/>
      <c r="I1414" s="45"/>
    </row>
    <row r="1415" spans="4:9" x14ac:dyDescent="0.25">
      <c r="D1415" s="45"/>
      <c r="G1415" s="45"/>
      <c r="H1415" s="45"/>
      <c r="I1415" s="45"/>
    </row>
    <row r="1416" spans="4:9" x14ac:dyDescent="0.25">
      <c r="D1416" s="45"/>
      <c r="G1416" s="45"/>
      <c r="H1416" s="45"/>
      <c r="I1416" s="45"/>
    </row>
    <row r="1417" spans="4:9" x14ac:dyDescent="0.25">
      <c r="D1417" s="45"/>
      <c r="G1417" s="45"/>
      <c r="H1417" s="45"/>
      <c r="I1417" s="45"/>
    </row>
    <row r="1418" spans="4:9" x14ac:dyDescent="0.25">
      <c r="D1418" s="45"/>
      <c r="G1418" s="45"/>
      <c r="H1418" s="45"/>
      <c r="I1418" s="45"/>
    </row>
    <row r="1419" spans="4:9" x14ac:dyDescent="0.25">
      <c r="D1419" s="45"/>
      <c r="G1419" s="45"/>
      <c r="H1419" s="45"/>
      <c r="I1419" s="45"/>
    </row>
    <row r="1420" spans="4:9" x14ac:dyDescent="0.25">
      <c r="D1420" s="45"/>
      <c r="G1420" s="45"/>
      <c r="H1420" s="45"/>
      <c r="I1420" s="45"/>
    </row>
    <row r="1421" spans="4:9" x14ac:dyDescent="0.25">
      <c r="D1421" s="45"/>
      <c r="G1421" s="45"/>
      <c r="H1421" s="45"/>
      <c r="I1421" s="45"/>
    </row>
    <row r="1422" spans="4:9" x14ac:dyDescent="0.25">
      <c r="D1422" s="45"/>
      <c r="G1422" s="45"/>
      <c r="H1422" s="45"/>
      <c r="I1422" s="45"/>
    </row>
    <row r="1423" spans="4:9" x14ac:dyDescent="0.25">
      <c r="D1423" s="45"/>
      <c r="G1423" s="45"/>
      <c r="H1423" s="45"/>
      <c r="I1423" s="45"/>
    </row>
    <row r="1424" spans="4:9" x14ac:dyDescent="0.25">
      <c r="D1424" s="45"/>
      <c r="G1424" s="45"/>
      <c r="H1424" s="45"/>
      <c r="I1424" s="45"/>
    </row>
    <row r="1425" spans="4:9" x14ac:dyDescent="0.25">
      <c r="D1425" s="45"/>
      <c r="G1425" s="45"/>
      <c r="H1425" s="45"/>
      <c r="I1425" s="45"/>
    </row>
    <row r="1426" spans="4:9" x14ac:dyDescent="0.25">
      <c r="D1426" s="45"/>
      <c r="G1426" s="45"/>
      <c r="H1426" s="45"/>
      <c r="I1426" s="45"/>
    </row>
    <row r="1427" spans="4:9" x14ac:dyDescent="0.25">
      <c r="D1427" s="45"/>
      <c r="G1427" s="45"/>
      <c r="H1427" s="45"/>
      <c r="I1427" s="45"/>
    </row>
    <row r="1428" spans="4:9" x14ac:dyDescent="0.25">
      <c r="D1428" s="45"/>
      <c r="G1428" s="45"/>
      <c r="H1428" s="45"/>
      <c r="I1428" s="45"/>
    </row>
    <row r="1429" spans="4:9" x14ac:dyDescent="0.25">
      <c r="D1429" s="45"/>
      <c r="G1429" s="45"/>
      <c r="H1429" s="45"/>
      <c r="I1429" s="45"/>
    </row>
    <row r="1430" spans="4:9" x14ac:dyDescent="0.25">
      <c r="D1430" s="45"/>
      <c r="G1430" s="45"/>
      <c r="H1430" s="45"/>
      <c r="I1430" s="45"/>
    </row>
    <row r="1431" spans="4:9" x14ac:dyDescent="0.25">
      <c r="D1431" s="45"/>
      <c r="G1431" s="45"/>
      <c r="H1431" s="45"/>
      <c r="I1431" s="45"/>
    </row>
    <row r="1432" spans="4:9" x14ac:dyDescent="0.25">
      <c r="D1432" s="45"/>
      <c r="G1432" s="45"/>
      <c r="H1432" s="45"/>
      <c r="I1432" s="45"/>
    </row>
    <row r="1433" spans="4:9" x14ac:dyDescent="0.25">
      <c r="D1433" s="45"/>
      <c r="G1433" s="45"/>
      <c r="H1433" s="45"/>
      <c r="I1433" s="45"/>
    </row>
    <row r="1434" spans="4:9" x14ac:dyDescent="0.25">
      <c r="D1434" s="45"/>
      <c r="G1434" s="45"/>
      <c r="H1434" s="45"/>
      <c r="I1434" s="45"/>
    </row>
    <row r="1435" spans="4:9" x14ac:dyDescent="0.25">
      <c r="D1435" s="45"/>
      <c r="G1435" s="45"/>
      <c r="H1435" s="45"/>
      <c r="I1435" s="45"/>
    </row>
    <row r="1436" spans="4:9" x14ac:dyDescent="0.25">
      <c r="D1436" s="45"/>
      <c r="G1436" s="45"/>
      <c r="H1436" s="45"/>
      <c r="I1436" s="45"/>
    </row>
    <row r="1437" spans="4:9" x14ac:dyDescent="0.25">
      <c r="D1437" s="45"/>
      <c r="G1437" s="45"/>
      <c r="H1437" s="45"/>
      <c r="I1437" s="45"/>
    </row>
    <row r="1438" spans="4:9" x14ac:dyDescent="0.25">
      <c r="D1438" s="45"/>
      <c r="G1438" s="45"/>
      <c r="H1438" s="45"/>
      <c r="I1438" s="45"/>
    </row>
    <row r="1439" spans="4:9" x14ac:dyDescent="0.25">
      <c r="D1439" s="45"/>
      <c r="G1439" s="45"/>
      <c r="H1439" s="45"/>
      <c r="I1439" s="45"/>
    </row>
    <row r="1440" spans="4:9" x14ac:dyDescent="0.25">
      <c r="D1440" s="45"/>
      <c r="G1440" s="45"/>
      <c r="H1440" s="45"/>
      <c r="I1440" s="45"/>
    </row>
    <row r="1441" spans="4:9" x14ac:dyDescent="0.25">
      <c r="D1441" s="45"/>
      <c r="G1441" s="45"/>
      <c r="H1441" s="45"/>
      <c r="I1441" s="45"/>
    </row>
    <row r="1442" spans="4:9" x14ac:dyDescent="0.25">
      <c r="D1442" s="45"/>
      <c r="G1442" s="45"/>
      <c r="H1442" s="45"/>
      <c r="I1442" s="45"/>
    </row>
    <row r="1443" spans="4:9" x14ac:dyDescent="0.25">
      <c r="D1443" s="45"/>
      <c r="G1443" s="45"/>
      <c r="H1443" s="45"/>
      <c r="I1443" s="45"/>
    </row>
    <row r="1444" spans="4:9" x14ac:dyDescent="0.25">
      <c r="D1444" s="45"/>
      <c r="G1444" s="45"/>
      <c r="H1444" s="45"/>
      <c r="I1444" s="45"/>
    </row>
    <row r="1445" spans="4:9" x14ac:dyDescent="0.25">
      <c r="D1445" s="45"/>
      <c r="G1445" s="45"/>
      <c r="H1445" s="45"/>
      <c r="I1445" s="45"/>
    </row>
    <row r="1446" spans="4:9" x14ac:dyDescent="0.25">
      <c r="D1446" s="45"/>
      <c r="G1446" s="45"/>
      <c r="H1446" s="45"/>
      <c r="I1446" s="45"/>
    </row>
    <row r="1447" spans="4:9" x14ac:dyDescent="0.25">
      <c r="D1447" s="45"/>
      <c r="G1447" s="45"/>
      <c r="H1447" s="45"/>
      <c r="I1447" s="45"/>
    </row>
    <row r="1448" spans="4:9" x14ac:dyDescent="0.25">
      <c r="D1448" s="45"/>
      <c r="G1448" s="45"/>
      <c r="H1448" s="45"/>
      <c r="I1448" s="45"/>
    </row>
    <row r="1449" spans="4:9" x14ac:dyDescent="0.25">
      <c r="D1449" s="45"/>
      <c r="G1449" s="45"/>
      <c r="H1449" s="45"/>
      <c r="I1449" s="45"/>
    </row>
    <row r="1450" spans="4:9" x14ac:dyDescent="0.25">
      <c r="D1450" s="45"/>
      <c r="G1450" s="45"/>
      <c r="H1450" s="45"/>
      <c r="I1450" s="45"/>
    </row>
    <row r="1451" spans="4:9" x14ac:dyDescent="0.25">
      <c r="D1451" s="45"/>
      <c r="G1451" s="45"/>
      <c r="H1451" s="45"/>
      <c r="I1451" s="45"/>
    </row>
    <row r="1452" spans="4:9" x14ac:dyDescent="0.25">
      <c r="D1452" s="45"/>
      <c r="G1452" s="45"/>
      <c r="H1452" s="45"/>
      <c r="I1452" s="45"/>
    </row>
    <row r="1453" spans="4:9" x14ac:dyDescent="0.25">
      <c r="D1453" s="45"/>
      <c r="G1453" s="45"/>
      <c r="H1453" s="45"/>
      <c r="I1453" s="45"/>
    </row>
    <row r="1454" spans="4:9" x14ac:dyDescent="0.25">
      <c r="D1454" s="45"/>
      <c r="G1454" s="45"/>
      <c r="H1454" s="45"/>
      <c r="I1454" s="45"/>
    </row>
    <row r="1455" spans="4:9" x14ac:dyDescent="0.25">
      <c r="D1455" s="45"/>
      <c r="G1455" s="45"/>
      <c r="H1455" s="45"/>
      <c r="I1455" s="45"/>
    </row>
    <row r="1456" spans="4:9" x14ac:dyDescent="0.25">
      <c r="D1456" s="45"/>
      <c r="G1456" s="45"/>
      <c r="H1456" s="45"/>
      <c r="I1456" s="45"/>
    </row>
    <row r="1457" spans="4:9" x14ac:dyDescent="0.25">
      <c r="D1457" s="45"/>
      <c r="G1457" s="45"/>
      <c r="H1457" s="45"/>
      <c r="I1457" s="45"/>
    </row>
    <row r="1458" spans="4:9" x14ac:dyDescent="0.25">
      <c r="D1458" s="45"/>
      <c r="G1458" s="45"/>
      <c r="H1458" s="45"/>
      <c r="I1458" s="45"/>
    </row>
    <row r="1459" spans="4:9" x14ac:dyDescent="0.25">
      <c r="D1459" s="45"/>
      <c r="G1459" s="45"/>
      <c r="H1459" s="45"/>
      <c r="I1459" s="45"/>
    </row>
    <row r="1460" spans="4:9" x14ac:dyDescent="0.25">
      <c r="D1460" s="45"/>
      <c r="G1460" s="45"/>
      <c r="H1460" s="45"/>
      <c r="I1460" s="45"/>
    </row>
    <row r="1461" spans="4:9" x14ac:dyDescent="0.25">
      <c r="D1461" s="45"/>
      <c r="G1461" s="45"/>
      <c r="H1461" s="45"/>
      <c r="I1461" s="45"/>
    </row>
    <row r="1462" spans="4:9" x14ac:dyDescent="0.25">
      <c r="D1462" s="45"/>
      <c r="G1462" s="45"/>
      <c r="H1462" s="45"/>
      <c r="I1462" s="45"/>
    </row>
    <row r="1463" spans="4:9" x14ac:dyDescent="0.25">
      <c r="D1463" s="45"/>
      <c r="G1463" s="45"/>
      <c r="H1463" s="45"/>
      <c r="I1463" s="45"/>
    </row>
    <row r="1464" spans="4:9" x14ac:dyDescent="0.25">
      <c r="D1464" s="45"/>
      <c r="G1464" s="45"/>
      <c r="H1464" s="45"/>
      <c r="I1464" s="45"/>
    </row>
    <row r="1465" spans="4:9" x14ac:dyDescent="0.25">
      <c r="D1465" s="45"/>
      <c r="G1465" s="45"/>
      <c r="H1465" s="45"/>
      <c r="I1465" s="45"/>
    </row>
    <row r="1466" spans="4:9" x14ac:dyDescent="0.25">
      <c r="D1466" s="45"/>
      <c r="G1466" s="45"/>
      <c r="H1466" s="45"/>
      <c r="I1466" s="45"/>
    </row>
    <row r="1467" spans="4:9" x14ac:dyDescent="0.25">
      <c r="D1467" s="45"/>
      <c r="G1467" s="45"/>
      <c r="H1467" s="45"/>
      <c r="I1467" s="45"/>
    </row>
    <row r="1468" spans="4:9" x14ac:dyDescent="0.25">
      <c r="D1468" s="45"/>
      <c r="G1468" s="45"/>
      <c r="H1468" s="45"/>
      <c r="I1468" s="45"/>
    </row>
    <row r="1469" spans="4:9" x14ac:dyDescent="0.25">
      <c r="D1469" s="45"/>
      <c r="G1469" s="45"/>
      <c r="H1469" s="45"/>
      <c r="I1469" s="45"/>
    </row>
    <row r="1470" spans="4:9" x14ac:dyDescent="0.25">
      <c r="D1470" s="45"/>
      <c r="G1470" s="45"/>
      <c r="H1470" s="45"/>
      <c r="I1470" s="45"/>
    </row>
    <row r="1471" spans="4:9" x14ac:dyDescent="0.25">
      <c r="D1471" s="45"/>
      <c r="G1471" s="45"/>
      <c r="H1471" s="45"/>
      <c r="I1471" s="45"/>
    </row>
    <row r="1472" spans="4:9" x14ac:dyDescent="0.25">
      <c r="D1472" s="45"/>
      <c r="G1472" s="45"/>
      <c r="H1472" s="45"/>
      <c r="I1472" s="45"/>
    </row>
    <row r="1473" spans="4:9" x14ac:dyDescent="0.25">
      <c r="D1473" s="45"/>
      <c r="G1473" s="45"/>
      <c r="H1473" s="45"/>
      <c r="I1473" s="45"/>
    </row>
    <row r="1474" spans="4:9" x14ac:dyDescent="0.25">
      <c r="D1474" s="45"/>
      <c r="G1474" s="45"/>
      <c r="H1474" s="45"/>
      <c r="I1474" s="45"/>
    </row>
    <row r="1475" spans="4:9" x14ac:dyDescent="0.25">
      <c r="D1475" s="45"/>
      <c r="G1475" s="45"/>
      <c r="H1475" s="45"/>
      <c r="I1475" s="45"/>
    </row>
    <row r="1476" spans="4:9" x14ac:dyDescent="0.25">
      <c r="D1476" s="45"/>
      <c r="G1476" s="45"/>
      <c r="H1476" s="45"/>
      <c r="I1476" s="45"/>
    </row>
    <row r="1477" spans="4:9" x14ac:dyDescent="0.25">
      <c r="D1477" s="45"/>
      <c r="G1477" s="45"/>
      <c r="H1477" s="45"/>
      <c r="I1477" s="45"/>
    </row>
    <row r="1478" spans="4:9" x14ac:dyDescent="0.25">
      <c r="D1478" s="45"/>
      <c r="G1478" s="45"/>
      <c r="H1478" s="45"/>
      <c r="I1478" s="45"/>
    </row>
    <row r="1479" spans="4:9" x14ac:dyDescent="0.25">
      <c r="D1479" s="45"/>
      <c r="G1479" s="45"/>
      <c r="H1479" s="45"/>
      <c r="I1479" s="45"/>
    </row>
    <row r="1480" spans="4:9" x14ac:dyDescent="0.25">
      <c r="D1480" s="45"/>
      <c r="G1480" s="45"/>
      <c r="H1480" s="45"/>
      <c r="I1480" s="45"/>
    </row>
    <row r="1481" spans="4:9" x14ac:dyDescent="0.25">
      <c r="D1481" s="45"/>
      <c r="G1481" s="45"/>
      <c r="H1481" s="45"/>
      <c r="I1481" s="45"/>
    </row>
    <row r="1482" spans="4:9" x14ac:dyDescent="0.25">
      <c r="D1482" s="45"/>
      <c r="G1482" s="45"/>
      <c r="H1482" s="45"/>
      <c r="I1482" s="45"/>
    </row>
    <row r="1483" spans="4:9" x14ac:dyDescent="0.25">
      <c r="D1483" s="45"/>
      <c r="G1483" s="45"/>
      <c r="H1483" s="45"/>
      <c r="I1483" s="45"/>
    </row>
    <row r="1484" spans="4:9" x14ac:dyDescent="0.25">
      <c r="D1484" s="45"/>
      <c r="G1484" s="45"/>
      <c r="H1484" s="45"/>
      <c r="I1484" s="45"/>
    </row>
    <row r="1485" spans="4:9" x14ac:dyDescent="0.25">
      <c r="D1485" s="45"/>
      <c r="G1485" s="45"/>
      <c r="H1485" s="45"/>
      <c r="I1485" s="45"/>
    </row>
    <row r="1486" spans="4:9" x14ac:dyDescent="0.25">
      <c r="D1486" s="45"/>
      <c r="G1486" s="45"/>
      <c r="H1486" s="45"/>
      <c r="I1486" s="45"/>
    </row>
    <row r="1487" spans="4:9" x14ac:dyDescent="0.25">
      <c r="D1487" s="45"/>
      <c r="G1487" s="45"/>
      <c r="H1487" s="45"/>
      <c r="I1487" s="45"/>
    </row>
    <row r="1488" spans="4:9" x14ac:dyDescent="0.25">
      <c r="D1488" s="45"/>
      <c r="G1488" s="45"/>
      <c r="H1488" s="45"/>
      <c r="I1488" s="45"/>
    </row>
    <row r="1489" spans="4:9" x14ac:dyDescent="0.25">
      <c r="D1489" s="45"/>
      <c r="G1489" s="45"/>
      <c r="H1489" s="45"/>
      <c r="I1489" s="45"/>
    </row>
    <row r="1490" spans="4:9" x14ac:dyDescent="0.25">
      <c r="D1490" s="45"/>
      <c r="G1490" s="45"/>
      <c r="H1490" s="45"/>
      <c r="I1490" s="45"/>
    </row>
    <row r="1491" spans="4:9" x14ac:dyDescent="0.25">
      <c r="D1491" s="45"/>
      <c r="G1491" s="45"/>
      <c r="H1491" s="45"/>
      <c r="I1491" s="45"/>
    </row>
    <row r="1492" spans="4:9" x14ac:dyDescent="0.25">
      <c r="D1492" s="45"/>
      <c r="G1492" s="45"/>
      <c r="H1492" s="45"/>
      <c r="I1492" s="45"/>
    </row>
    <row r="1493" spans="4:9" x14ac:dyDescent="0.25">
      <c r="D1493" s="45"/>
      <c r="G1493" s="45"/>
      <c r="H1493" s="45"/>
      <c r="I1493" s="45"/>
    </row>
    <row r="1494" spans="4:9" x14ac:dyDescent="0.25">
      <c r="D1494" s="45"/>
      <c r="G1494" s="45"/>
      <c r="H1494" s="45"/>
      <c r="I1494" s="45"/>
    </row>
    <row r="1495" spans="4:9" x14ac:dyDescent="0.25">
      <c r="D1495" s="45"/>
      <c r="G1495" s="45"/>
      <c r="H1495" s="45"/>
      <c r="I1495" s="45"/>
    </row>
    <row r="1496" spans="4:9" x14ac:dyDescent="0.25">
      <c r="D1496" s="45"/>
      <c r="G1496" s="45"/>
      <c r="H1496" s="45"/>
      <c r="I1496" s="45"/>
    </row>
    <row r="1497" spans="4:9" x14ac:dyDescent="0.25">
      <c r="D1497" s="45"/>
      <c r="G1497" s="45"/>
      <c r="H1497" s="45"/>
      <c r="I1497" s="45"/>
    </row>
    <row r="1498" spans="4:9" x14ac:dyDescent="0.25">
      <c r="D1498" s="45"/>
      <c r="G1498" s="45"/>
      <c r="H1498" s="45"/>
      <c r="I1498" s="45"/>
    </row>
    <row r="1499" spans="4:9" x14ac:dyDescent="0.25">
      <c r="D1499" s="45"/>
      <c r="G1499" s="45"/>
      <c r="H1499" s="45"/>
      <c r="I1499" s="45"/>
    </row>
    <row r="1500" spans="4:9" x14ac:dyDescent="0.25">
      <c r="D1500" s="45"/>
      <c r="G1500" s="45"/>
      <c r="H1500" s="45"/>
      <c r="I1500" s="45"/>
    </row>
    <row r="1501" spans="4:9" x14ac:dyDescent="0.25">
      <c r="D1501" s="45"/>
      <c r="G1501" s="45"/>
      <c r="H1501" s="45"/>
      <c r="I1501" s="45"/>
    </row>
    <row r="1502" spans="4:9" x14ac:dyDescent="0.25">
      <c r="D1502" s="45"/>
      <c r="G1502" s="45"/>
      <c r="H1502" s="45"/>
      <c r="I1502" s="45"/>
    </row>
    <row r="1503" spans="4:9" x14ac:dyDescent="0.25">
      <c r="D1503" s="45"/>
      <c r="G1503" s="45"/>
      <c r="H1503" s="45"/>
      <c r="I1503" s="45"/>
    </row>
    <row r="1504" spans="4:9" x14ac:dyDescent="0.25">
      <c r="D1504" s="45"/>
      <c r="G1504" s="45"/>
      <c r="H1504" s="45"/>
      <c r="I1504" s="45"/>
    </row>
    <row r="1505" spans="4:9" x14ac:dyDescent="0.25">
      <c r="D1505" s="45"/>
      <c r="G1505" s="45"/>
      <c r="H1505" s="45"/>
      <c r="I1505" s="45"/>
    </row>
    <row r="1506" spans="4:9" x14ac:dyDescent="0.25">
      <c r="D1506" s="45"/>
      <c r="G1506" s="45"/>
      <c r="H1506" s="45"/>
      <c r="I1506" s="45"/>
    </row>
    <row r="1507" spans="4:9" x14ac:dyDescent="0.25">
      <c r="D1507" s="45"/>
      <c r="G1507" s="45"/>
      <c r="H1507" s="45"/>
      <c r="I1507" s="45"/>
    </row>
    <row r="1508" spans="4:9" x14ac:dyDescent="0.25">
      <c r="D1508" s="45"/>
      <c r="G1508" s="45"/>
      <c r="H1508" s="45"/>
      <c r="I1508" s="45"/>
    </row>
    <row r="1509" spans="4:9" x14ac:dyDescent="0.25">
      <c r="D1509" s="45"/>
      <c r="G1509" s="45"/>
      <c r="H1509" s="45"/>
      <c r="I1509" s="45"/>
    </row>
    <row r="1510" spans="4:9" x14ac:dyDescent="0.25">
      <c r="D1510" s="45"/>
      <c r="G1510" s="45"/>
      <c r="H1510" s="45"/>
      <c r="I1510" s="45"/>
    </row>
    <row r="1511" spans="4:9" x14ac:dyDescent="0.25">
      <c r="D1511" s="45"/>
      <c r="G1511" s="45"/>
      <c r="H1511" s="45"/>
      <c r="I1511" s="45"/>
    </row>
    <row r="1512" spans="4:9" x14ac:dyDescent="0.25">
      <c r="D1512" s="45"/>
      <c r="G1512" s="45"/>
      <c r="H1512" s="45"/>
      <c r="I1512" s="45"/>
    </row>
    <row r="1513" spans="4:9" x14ac:dyDescent="0.25">
      <c r="D1513" s="45"/>
      <c r="G1513" s="45"/>
      <c r="H1513" s="45"/>
      <c r="I1513" s="45"/>
    </row>
    <row r="1514" spans="4:9" x14ac:dyDescent="0.25">
      <c r="D1514" s="45"/>
      <c r="G1514" s="45"/>
      <c r="H1514" s="45"/>
      <c r="I1514" s="45"/>
    </row>
    <row r="1515" spans="4:9" x14ac:dyDescent="0.25">
      <c r="D1515" s="45"/>
      <c r="G1515" s="45"/>
      <c r="H1515" s="45"/>
      <c r="I1515" s="45"/>
    </row>
    <row r="1516" spans="4:9" x14ac:dyDescent="0.25">
      <c r="D1516" s="45"/>
      <c r="G1516" s="45"/>
      <c r="H1516" s="45"/>
      <c r="I1516" s="45"/>
    </row>
    <row r="1517" spans="4:9" x14ac:dyDescent="0.25">
      <c r="D1517" s="45"/>
      <c r="G1517" s="45"/>
      <c r="H1517" s="45"/>
      <c r="I1517" s="45"/>
    </row>
    <row r="1518" spans="4:9" x14ac:dyDescent="0.25">
      <c r="D1518" s="45"/>
      <c r="G1518" s="45"/>
      <c r="H1518" s="45"/>
      <c r="I1518" s="45"/>
    </row>
    <row r="1519" spans="4:9" x14ac:dyDescent="0.25">
      <c r="D1519" s="45"/>
      <c r="G1519" s="45"/>
      <c r="H1519" s="45"/>
      <c r="I1519" s="45"/>
    </row>
    <row r="1520" spans="4:9" x14ac:dyDescent="0.25">
      <c r="D1520" s="45"/>
      <c r="G1520" s="45"/>
      <c r="H1520" s="45"/>
      <c r="I1520" s="45"/>
    </row>
    <row r="1521" spans="4:9" x14ac:dyDescent="0.25">
      <c r="D1521" s="45"/>
      <c r="G1521" s="45"/>
      <c r="H1521" s="45"/>
      <c r="I1521" s="45"/>
    </row>
    <row r="1522" spans="4:9" x14ac:dyDescent="0.25">
      <c r="D1522" s="45"/>
      <c r="G1522" s="45"/>
      <c r="H1522" s="45"/>
      <c r="I1522" s="45"/>
    </row>
    <row r="1523" spans="4:9" x14ac:dyDescent="0.25">
      <c r="D1523" s="45"/>
      <c r="G1523" s="45"/>
      <c r="H1523" s="45"/>
      <c r="I1523" s="45"/>
    </row>
    <row r="1524" spans="4:9" x14ac:dyDescent="0.25">
      <c r="D1524" s="45"/>
      <c r="G1524" s="45"/>
      <c r="H1524" s="45"/>
      <c r="I1524" s="45"/>
    </row>
    <row r="1525" spans="4:9" x14ac:dyDescent="0.25">
      <c r="D1525" s="45"/>
      <c r="G1525" s="45"/>
      <c r="H1525" s="45"/>
      <c r="I1525" s="45"/>
    </row>
    <row r="1526" spans="4:9" x14ac:dyDescent="0.25">
      <c r="D1526" s="45"/>
      <c r="G1526" s="45"/>
      <c r="H1526" s="45"/>
      <c r="I1526" s="45"/>
    </row>
    <row r="1527" spans="4:9" x14ac:dyDescent="0.25">
      <c r="D1527" s="45"/>
      <c r="G1527" s="45"/>
      <c r="H1527" s="45"/>
      <c r="I1527" s="45"/>
    </row>
    <row r="1528" spans="4:9" x14ac:dyDescent="0.25">
      <c r="D1528" s="45"/>
      <c r="G1528" s="45"/>
      <c r="H1528" s="45"/>
      <c r="I1528" s="45"/>
    </row>
    <row r="1529" spans="4:9" x14ac:dyDescent="0.25">
      <c r="D1529" s="45"/>
      <c r="G1529" s="45"/>
      <c r="H1529" s="45"/>
      <c r="I1529" s="45"/>
    </row>
    <row r="1530" spans="4:9" x14ac:dyDescent="0.25">
      <c r="D1530" s="45"/>
      <c r="G1530" s="45"/>
      <c r="H1530" s="45"/>
      <c r="I1530" s="45"/>
    </row>
    <row r="1531" spans="4:9" x14ac:dyDescent="0.25">
      <c r="D1531" s="45"/>
      <c r="G1531" s="45"/>
      <c r="H1531" s="45"/>
      <c r="I1531" s="45"/>
    </row>
    <row r="1532" spans="4:9" x14ac:dyDescent="0.25">
      <c r="D1532" s="45"/>
      <c r="G1532" s="45"/>
      <c r="H1532" s="45"/>
      <c r="I1532" s="45"/>
    </row>
    <row r="1533" spans="4:9" x14ac:dyDescent="0.25">
      <c r="D1533" s="45"/>
      <c r="G1533" s="45"/>
      <c r="H1533" s="45"/>
      <c r="I1533" s="45"/>
    </row>
    <row r="1534" spans="4:9" x14ac:dyDescent="0.25">
      <c r="D1534" s="45"/>
      <c r="G1534" s="45"/>
      <c r="H1534" s="45"/>
      <c r="I1534" s="45"/>
    </row>
    <row r="1535" spans="4:9" x14ac:dyDescent="0.25">
      <c r="D1535" s="45"/>
      <c r="G1535" s="45"/>
      <c r="H1535" s="45"/>
      <c r="I1535" s="45"/>
    </row>
    <row r="1536" spans="4:9" x14ac:dyDescent="0.25">
      <c r="D1536" s="45"/>
      <c r="G1536" s="45"/>
      <c r="H1536" s="45"/>
      <c r="I1536" s="45"/>
    </row>
    <row r="1537" spans="4:9" x14ac:dyDescent="0.25">
      <c r="D1537" s="45"/>
      <c r="G1537" s="45"/>
      <c r="H1537" s="45"/>
      <c r="I1537" s="45"/>
    </row>
    <row r="1538" spans="4:9" x14ac:dyDescent="0.25">
      <c r="D1538" s="45"/>
      <c r="G1538" s="45"/>
      <c r="H1538" s="45"/>
      <c r="I1538" s="45"/>
    </row>
    <row r="1539" spans="4:9" x14ac:dyDescent="0.25">
      <c r="D1539" s="45"/>
      <c r="G1539" s="45"/>
      <c r="H1539" s="45"/>
      <c r="I1539" s="45"/>
    </row>
    <row r="1540" spans="4:9" x14ac:dyDescent="0.25">
      <c r="D1540" s="45"/>
      <c r="G1540" s="45"/>
      <c r="H1540" s="45"/>
      <c r="I1540" s="45"/>
    </row>
    <row r="1541" spans="4:9" x14ac:dyDescent="0.25">
      <c r="D1541" s="45"/>
      <c r="G1541" s="45"/>
      <c r="H1541" s="45"/>
      <c r="I1541" s="45"/>
    </row>
    <row r="1542" spans="4:9" x14ac:dyDescent="0.25">
      <c r="D1542" s="45"/>
      <c r="G1542" s="45"/>
      <c r="H1542" s="45"/>
      <c r="I1542" s="45"/>
    </row>
    <row r="1543" spans="4:9" x14ac:dyDescent="0.25">
      <c r="D1543" s="45"/>
      <c r="G1543" s="45"/>
      <c r="H1543" s="45"/>
      <c r="I1543" s="45"/>
    </row>
    <row r="1544" spans="4:9" x14ac:dyDescent="0.25">
      <c r="D1544" s="45"/>
      <c r="G1544" s="45"/>
      <c r="H1544" s="45"/>
      <c r="I1544" s="45"/>
    </row>
    <row r="1545" spans="4:9" x14ac:dyDescent="0.25">
      <c r="D1545" s="45"/>
      <c r="G1545" s="45"/>
      <c r="H1545" s="45"/>
      <c r="I1545" s="45"/>
    </row>
    <row r="1546" spans="4:9" x14ac:dyDescent="0.25">
      <c r="D1546" s="45"/>
      <c r="G1546" s="45"/>
      <c r="H1546" s="45"/>
      <c r="I1546" s="45"/>
    </row>
    <row r="1547" spans="4:9" x14ac:dyDescent="0.25">
      <c r="D1547" s="45"/>
      <c r="G1547" s="45"/>
      <c r="H1547" s="45"/>
      <c r="I1547" s="45"/>
    </row>
    <row r="1548" spans="4:9" x14ac:dyDescent="0.25">
      <c r="D1548" s="45"/>
      <c r="G1548" s="45"/>
      <c r="H1548" s="45"/>
      <c r="I1548" s="45"/>
    </row>
    <row r="1549" spans="4:9" x14ac:dyDescent="0.25">
      <c r="D1549" s="45"/>
      <c r="G1549" s="45"/>
      <c r="H1549" s="45"/>
      <c r="I1549" s="45"/>
    </row>
    <row r="1550" spans="4:9" x14ac:dyDescent="0.25">
      <c r="D1550" s="45"/>
      <c r="G1550" s="45"/>
      <c r="H1550" s="45"/>
      <c r="I1550" s="45"/>
    </row>
    <row r="1551" spans="4:9" x14ac:dyDescent="0.25">
      <c r="D1551" s="45"/>
      <c r="G1551" s="45"/>
      <c r="H1551" s="45"/>
      <c r="I1551" s="45"/>
    </row>
    <row r="1552" spans="4:9" x14ac:dyDescent="0.25">
      <c r="D1552" s="45"/>
      <c r="G1552" s="45"/>
      <c r="H1552" s="45"/>
      <c r="I1552" s="45"/>
    </row>
    <row r="1553" spans="4:9" x14ac:dyDescent="0.25">
      <c r="D1553" s="45"/>
      <c r="G1553" s="45"/>
      <c r="H1553" s="45"/>
      <c r="I1553" s="45"/>
    </row>
    <row r="1554" spans="4:9" x14ac:dyDescent="0.25">
      <c r="D1554" s="45"/>
      <c r="G1554" s="45"/>
      <c r="H1554" s="45"/>
      <c r="I1554" s="45"/>
    </row>
    <row r="1555" spans="4:9" x14ac:dyDescent="0.25">
      <c r="D1555" s="45"/>
      <c r="G1555" s="45"/>
      <c r="H1555" s="45"/>
      <c r="I1555" s="45"/>
    </row>
    <row r="1556" spans="4:9" x14ac:dyDescent="0.25">
      <c r="D1556" s="45"/>
      <c r="G1556" s="45"/>
      <c r="H1556" s="45"/>
      <c r="I1556" s="45"/>
    </row>
    <row r="1557" spans="4:9" x14ac:dyDescent="0.25">
      <c r="D1557" s="45"/>
      <c r="G1557" s="45"/>
      <c r="H1557" s="45"/>
      <c r="I1557" s="45"/>
    </row>
    <row r="1558" spans="4:9" x14ac:dyDescent="0.25">
      <c r="D1558" s="45"/>
      <c r="G1558" s="45"/>
      <c r="H1558" s="45"/>
      <c r="I1558" s="45"/>
    </row>
    <row r="1559" spans="4:9" x14ac:dyDescent="0.25">
      <c r="D1559" s="45"/>
      <c r="G1559" s="45"/>
      <c r="H1559" s="45"/>
      <c r="I1559" s="45"/>
    </row>
    <row r="1560" spans="4:9" x14ac:dyDescent="0.25">
      <c r="D1560" s="45"/>
      <c r="G1560" s="45"/>
      <c r="H1560" s="45"/>
      <c r="I1560" s="45"/>
    </row>
    <row r="1561" spans="4:9" x14ac:dyDescent="0.25">
      <c r="D1561" s="45"/>
      <c r="G1561" s="45"/>
      <c r="H1561" s="45"/>
      <c r="I1561" s="45"/>
    </row>
    <row r="1562" spans="4:9" x14ac:dyDescent="0.25">
      <c r="D1562" s="45"/>
      <c r="G1562" s="45"/>
      <c r="H1562" s="45"/>
      <c r="I1562" s="45"/>
    </row>
    <row r="1563" spans="4:9" x14ac:dyDescent="0.25">
      <c r="D1563" s="45"/>
      <c r="G1563" s="45"/>
      <c r="H1563" s="45"/>
      <c r="I1563" s="45"/>
    </row>
    <row r="1564" spans="4:9" x14ac:dyDescent="0.25">
      <c r="D1564" s="45"/>
      <c r="G1564" s="45"/>
      <c r="H1564" s="45"/>
      <c r="I1564" s="45"/>
    </row>
    <row r="1565" spans="4:9" x14ac:dyDescent="0.25">
      <c r="D1565" s="45"/>
      <c r="G1565" s="45"/>
      <c r="H1565" s="45"/>
      <c r="I1565" s="45"/>
    </row>
    <row r="1566" spans="4:9" x14ac:dyDescent="0.25">
      <c r="D1566" s="45"/>
      <c r="G1566" s="45"/>
      <c r="H1566" s="45"/>
      <c r="I1566" s="45"/>
    </row>
    <row r="1567" spans="4:9" x14ac:dyDescent="0.25">
      <c r="D1567" s="45"/>
      <c r="G1567" s="45"/>
      <c r="H1567" s="45"/>
      <c r="I1567" s="45"/>
    </row>
    <row r="1568" spans="4:9" x14ac:dyDescent="0.25">
      <c r="D1568" s="45"/>
      <c r="G1568" s="45"/>
      <c r="H1568" s="45"/>
      <c r="I1568" s="45"/>
    </row>
    <row r="1569" spans="4:9" x14ac:dyDescent="0.25">
      <c r="D1569" s="45"/>
      <c r="G1569" s="45"/>
      <c r="H1569" s="45"/>
      <c r="I1569" s="45"/>
    </row>
    <row r="1570" spans="4:9" x14ac:dyDescent="0.25">
      <c r="D1570" s="45"/>
      <c r="G1570" s="45"/>
      <c r="H1570" s="45"/>
      <c r="I1570" s="45"/>
    </row>
    <row r="1571" spans="4:9" x14ac:dyDescent="0.25">
      <c r="D1571" s="45"/>
      <c r="G1571" s="45"/>
      <c r="H1571" s="45"/>
      <c r="I1571" s="45"/>
    </row>
    <row r="1572" spans="4:9" x14ac:dyDescent="0.25">
      <c r="D1572" s="45"/>
      <c r="G1572" s="45"/>
      <c r="H1572" s="45"/>
      <c r="I1572" s="45"/>
    </row>
    <row r="1573" spans="4:9" x14ac:dyDescent="0.25">
      <c r="D1573" s="45"/>
      <c r="G1573" s="45"/>
      <c r="H1573" s="45"/>
      <c r="I1573" s="45"/>
    </row>
    <row r="1574" spans="4:9" x14ac:dyDescent="0.25">
      <c r="D1574" s="45"/>
      <c r="G1574" s="45"/>
      <c r="H1574" s="45"/>
      <c r="I1574" s="45"/>
    </row>
    <row r="1575" spans="4:9" x14ac:dyDescent="0.25">
      <c r="D1575" s="45"/>
      <c r="G1575" s="45"/>
      <c r="H1575" s="45"/>
      <c r="I1575" s="45"/>
    </row>
    <row r="1576" spans="4:9" x14ac:dyDescent="0.25">
      <c r="D1576" s="45"/>
      <c r="G1576" s="45"/>
      <c r="H1576" s="45"/>
      <c r="I1576" s="45"/>
    </row>
    <row r="1577" spans="4:9" x14ac:dyDescent="0.25">
      <c r="D1577" s="45"/>
      <c r="G1577" s="45"/>
      <c r="H1577" s="45"/>
      <c r="I1577" s="45"/>
    </row>
    <row r="1578" spans="4:9" x14ac:dyDescent="0.25">
      <c r="D1578" s="45"/>
      <c r="G1578" s="45"/>
      <c r="H1578" s="45"/>
      <c r="I1578" s="45"/>
    </row>
    <row r="1579" spans="4:9" x14ac:dyDescent="0.25">
      <c r="D1579" s="45"/>
      <c r="G1579" s="45"/>
      <c r="H1579" s="45"/>
      <c r="I1579" s="45"/>
    </row>
    <row r="1580" spans="4:9" x14ac:dyDescent="0.25">
      <c r="D1580" s="45"/>
      <c r="G1580" s="45"/>
      <c r="H1580" s="45"/>
      <c r="I1580" s="45"/>
    </row>
    <row r="1581" spans="4:9" x14ac:dyDescent="0.25">
      <c r="D1581" s="45"/>
      <c r="G1581" s="45"/>
      <c r="H1581" s="45"/>
      <c r="I1581" s="45"/>
    </row>
    <row r="1582" spans="4:9" x14ac:dyDescent="0.25">
      <c r="D1582" s="45"/>
      <c r="G1582" s="45"/>
      <c r="H1582" s="45"/>
      <c r="I1582" s="45"/>
    </row>
    <row r="1583" spans="4:9" x14ac:dyDescent="0.25">
      <c r="D1583" s="45"/>
      <c r="G1583" s="45"/>
      <c r="H1583" s="45"/>
      <c r="I1583" s="45"/>
    </row>
    <row r="1584" spans="4:9" x14ac:dyDescent="0.25">
      <c r="D1584" s="45"/>
      <c r="G1584" s="45"/>
      <c r="H1584" s="45"/>
      <c r="I1584" s="45"/>
    </row>
    <row r="1585" spans="4:9" x14ac:dyDescent="0.25">
      <c r="D1585" s="45"/>
      <c r="G1585" s="45"/>
      <c r="H1585" s="45"/>
      <c r="I1585" s="45"/>
    </row>
    <row r="1586" spans="4:9" x14ac:dyDescent="0.25">
      <c r="D1586" s="45"/>
      <c r="G1586" s="45"/>
      <c r="H1586" s="45"/>
      <c r="I1586" s="45"/>
    </row>
    <row r="1587" spans="4:9" x14ac:dyDescent="0.25">
      <c r="D1587" s="45"/>
      <c r="G1587" s="45"/>
      <c r="H1587" s="45"/>
      <c r="I1587" s="45"/>
    </row>
    <row r="1588" spans="4:9" x14ac:dyDescent="0.25">
      <c r="D1588" s="45"/>
      <c r="G1588" s="45"/>
      <c r="H1588" s="45"/>
      <c r="I1588" s="45"/>
    </row>
    <row r="1589" spans="4:9" x14ac:dyDescent="0.25">
      <c r="D1589" s="45"/>
      <c r="G1589" s="45"/>
      <c r="H1589" s="45"/>
      <c r="I1589" s="45"/>
    </row>
    <row r="1590" spans="4:9" x14ac:dyDescent="0.25">
      <c r="D1590" s="45"/>
      <c r="G1590" s="45"/>
      <c r="H1590" s="45"/>
      <c r="I1590" s="45"/>
    </row>
    <row r="1591" spans="4:9" x14ac:dyDescent="0.25">
      <c r="D1591" s="45"/>
      <c r="G1591" s="45"/>
      <c r="H1591" s="45"/>
      <c r="I1591" s="45"/>
    </row>
    <row r="1592" spans="4:9" x14ac:dyDescent="0.25">
      <c r="D1592" s="45"/>
      <c r="G1592" s="45"/>
      <c r="H1592" s="45"/>
      <c r="I1592" s="45"/>
    </row>
    <row r="1593" spans="4:9" x14ac:dyDescent="0.25">
      <c r="D1593" s="45"/>
      <c r="G1593" s="45"/>
      <c r="H1593" s="45"/>
      <c r="I1593" s="45"/>
    </row>
    <row r="1594" spans="4:9" x14ac:dyDescent="0.25">
      <c r="D1594" s="45"/>
      <c r="G1594" s="45"/>
      <c r="H1594" s="45"/>
      <c r="I1594" s="45"/>
    </row>
    <row r="1595" spans="4:9" x14ac:dyDescent="0.25">
      <c r="D1595" s="45"/>
      <c r="G1595" s="45"/>
      <c r="H1595" s="45"/>
      <c r="I1595" s="45"/>
    </row>
    <row r="1596" spans="4:9" x14ac:dyDescent="0.25">
      <c r="D1596" s="45"/>
      <c r="G1596" s="45"/>
      <c r="H1596" s="45"/>
      <c r="I1596" s="45"/>
    </row>
    <row r="1597" spans="4:9" x14ac:dyDescent="0.25">
      <c r="D1597" s="45"/>
      <c r="G1597" s="45"/>
      <c r="H1597" s="45"/>
      <c r="I1597" s="45"/>
    </row>
    <row r="1598" spans="4:9" x14ac:dyDescent="0.25">
      <c r="D1598" s="45"/>
      <c r="G1598" s="45"/>
      <c r="H1598" s="45"/>
      <c r="I1598" s="45"/>
    </row>
    <row r="1599" spans="4:9" x14ac:dyDescent="0.25">
      <c r="D1599" s="45"/>
      <c r="G1599" s="45"/>
      <c r="H1599" s="45"/>
      <c r="I1599" s="45"/>
    </row>
    <row r="1600" spans="4:9" x14ac:dyDescent="0.25">
      <c r="D1600" s="45"/>
      <c r="G1600" s="45"/>
      <c r="H1600" s="45"/>
      <c r="I1600" s="45"/>
    </row>
    <row r="1601" spans="4:9" x14ac:dyDescent="0.25">
      <c r="D1601" s="45"/>
      <c r="G1601" s="45"/>
      <c r="H1601" s="45"/>
      <c r="I1601" s="45"/>
    </row>
    <row r="1602" spans="4:9" x14ac:dyDescent="0.25">
      <c r="D1602" s="45"/>
      <c r="G1602" s="45"/>
      <c r="H1602" s="45"/>
      <c r="I1602" s="45"/>
    </row>
    <row r="1603" spans="4:9" x14ac:dyDescent="0.25">
      <c r="D1603" s="45"/>
      <c r="G1603" s="45"/>
      <c r="H1603" s="45"/>
      <c r="I1603" s="45"/>
    </row>
    <row r="1604" spans="4:9" x14ac:dyDescent="0.25">
      <c r="D1604" s="45"/>
      <c r="G1604" s="45"/>
      <c r="H1604" s="45"/>
      <c r="I1604" s="45"/>
    </row>
    <row r="1605" spans="4:9" x14ac:dyDescent="0.25">
      <c r="D1605" s="45"/>
      <c r="G1605" s="45"/>
      <c r="H1605" s="45"/>
      <c r="I1605" s="45"/>
    </row>
    <row r="1606" spans="4:9" x14ac:dyDescent="0.25">
      <c r="D1606" s="45"/>
      <c r="G1606" s="45"/>
      <c r="H1606" s="45"/>
      <c r="I1606" s="45"/>
    </row>
    <row r="1607" spans="4:9" x14ac:dyDescent="0.25">
      <c r="D1607" s="45"/>
      <c r="G1607" s="45"/>
      <c r="H1607" s="45"/>
      <c r="I1607" s="45"/>
    </row>
    <row r="1608" spans="4:9" x14ac:dyDescent="0.25">
      <c r="D1608" s="45"/>
      <c r="G1608" s="45"/>
      <c r="H1608" s="45"/>
      <c r="I1608" s="45"/>
    </row>
    <row r="1609" spans="4:9" x14ac:dyDescent="0.25">
      <c r="D1609" s="45"/>
      <c r="G1609" s="45"/>
      <c r="H1609" s="45"/>
      <c r="I1609" s="45"/>
    </row>
    <row r="1610" spans="4:9" x14ac:dyDescent="0.25">
      <c r="D1610" s="45"/>
      <c r="G1610" s="45"/>
      <c r="H1610" s="45"/>
      <c r="I1610" s="45"/>
    </row>
    <row r="1611" spans="4:9" x14ac:dyDescent="0.25">
      <c r="D1611" s="45"/>
      <c r="G1611" s="45"/>
      <c r="H1611" s="45"/>
      <c r="I1611" s="45"/>
    </row>
    <row r="1612" spans="4:9" x14ac:dyDescent="0.25">
      <c r="D1612" s="45"/>
      <c r="G1612" s="45"/>
      <c r="H1612" s="45"/>
      <c r="I1612" s="45"/>
    </row>
    <row r="1613" spans="4:9" x14ac:dyDescent="0.25">
      <c r="D1613" s="45"/>
      <c r="G1613" s="45"/>
      <c r="H1613" s="45"/>
      <c r="I1613" s="45"/>
    </row>
    <row r="1614" spans="4:9" x14ac:dyDescent="0.25">
      <c r="D1614" s="45"/>
      <c r="G1614" s="45"/>
      <c r="H1614" s="45"/>
      <c r="I1614" s="45"/>
    </row>
    <row r="1615" spans="4:9" x14ac:dyDescent="0.25">
      <c r="D1615" s="45"/>
      <c r="G1615" s="45"/>
      <c r="H1615" s="45"/>
      <c r="I1615" s="45"/>
    </row>
    <row r="1616" spans="4:9" x14ac:dyDescent="0.25">
      <c r="D1616" s="45"/>
      <c r="G1616" s="45"/>
      <c r="H1616" s="45"/>
      <c r="I1616" s="45"/>
    </row>
    <row r="1617" spans="4:9" x14ac:dyDescent="0.25">
      <c r="D1617" s="45"/>
      <c r="G1617" s="45"/>
      <c r="H1617" s="45"/>
      <c r="I1617" s="45"/>
    </row>
    <row r="1618" spans="4:9" x14ac:dyDescent="0.25">
      <c r="D1618" s="45"/>
      <c r="G1618" s="45"/>
      <c r="H1618" s="45"/>
      <c r="I1618" s="45"/>
    </row>
    <row r="1619" spans="4:9" x14ac:dyDescent="0.25">
      <c r="D1619" s="45"/>
      <c r="G1619" s="45"/>
      <c r="H1619" s="45"/>
      <c r="I1619" s="45"/>
    </row>
    <row r="1620" spans="4:9" x14ac:dyDescent="0.25">
      <c r="D1620" s="45"/>
      <c r="G1620" s="45"/>
      <c r="H1620" s="45"/>
      <c r="I1620" s="45"/>
    </row>
    <row r="1621" spans="4:9" x14ac:dyDescent="0.25">
      <c r="D1621" s="45"/>
      <c r="G1621" s="45"/>
      <c r="H1621" s="45"/>
      <c r="I1621" s="45"/>
    </row>
    <row r="1622" spans="4:9" x14ac:dyDescent="0.25">
      <c r="D1622" s="45"/>
      <c r="G1622" s="45"/>
      <c r="H1622" s="45"/>
      <c r="I1622" s="45"/>
    </row>
    <row r="1623" spans="4:9" x14ac:dyDescent="0.25">
      <c r="D1623" s="45"/>
      <c r="G1623" s="45"/>
      <c r="H1623" s="45"/>
      <c r="I1623" s="45"/>
    </row>
    <row r="1624" spans="4:9" x14ac:dyDescent="0.25">
      <c r="D1624" s="45"/>
      <c r="G1624" s="45"/>
      <c r="H1624" s="45"/>
      <c r="I1624" s="45"/>
    </row>
    <row r="1625" spans="4:9" x14ac:dyDescent="0.25">
      <c r="D1625" s="45"/>
      <c r="G1625" s="45"/>
      <c r="H1625" s="45"/>
      <c r="I1625" s="45"/>
    </row>
    <row r="1626" spans="4:9" x14ac:dyDescent="0.25">
      <c r="D1626" s="45"/>
      <c r="G1626" s="45"/>
      <c r="H1626" s="45"/>
      <c r="I1626" s="45"/>
    </row>
    <row r="1627" spans="4:9" x14ac:dyDescent="0.25">
      <c r="D1627" s="45"/>
      <c r="G1627" s="45"/>
      <c r="H1627" s="45"/>
      <c r="I1627" s="45"/>
    </row>
    <row r="1628" spans="4:9" x14ac:dyDescent="0.25">
      <c r="D1628" s="45"/>
      <c r="G1628" s="45"/>
      <c r="H1628" s="45"/>
      <c r="I1628" s="45"/>
    </row>
    <row r="1629" spans="4:9" x14ac:dyDescent="0.25">
      <c r="D1629" s="45"/>
      <c r="G1629" s="45"/>
      <c r="H1629" s="45"/>
      <c r="I1629" s="45"/>
    </row>
    <row r="1630" spans="4:9" x14ac:dyDescent="0.25">
      <c r="D1630" s="45"/>
      <c r="G1630" s="45"/>
      <c r="H1630" s="45"/>
      <c r="I1630" s="45"/>
    </row>
    <row r="1631" spans="4:9" x14ac:dyDescent="0.25">
      <c r="D1631" s="45"/>
      <c r="G1631" s="45"/>
      <c r="H1631" s="45"/>
      <c r="I1631" s="45"/>
    </row>
    <row r="1632" spans="4:9" x14ac:dyDescent="0.25">
      <c r="D1632" s="45"/>
      <c r="G1632" s="45"/>
      <c r="H1632" s="45"/>
      <c r="I1632" s="45"/>
    </row>
    <row r="1633" spans="4:9" x14ac:dyDescent="0.25">
      <c r="D1633" s="45"/>
      <c r="G1633" s="45"/>
      <c r="H1633" s="45"/>
      <c r="I1633" s="45"/>
    </row>
    <row r="1634" spans="4:9" x14ac:dyDescent="0.25">
      <c r="D1634" s="45"/>
      <c r="G1634" s="45"/>
      <c r="H1634" s="45"/>
      <c r="I1634" s="45"/>
    </row>
    <row r="1635" spans="4:9" x14ac:dyDescent="0.25">
      <c r="D1635" s="45"/>
      <c r="G1635" s="45"/>
      <c r="H1635" s="45"/>
      <c r="I1635" s="45"/>
    </row>
    <row r="1636" spans="4:9" x14ac:dyDescent="0.25">
      <c r="D1636" s="45"/>
      <c r="G1636" s="45"/>
      <c r="H1636" s="45"/>
      <c r="I1636" s="45"/>
    </row>
    <row r="1637" spans="4:9" x14ac:dyDescent="0.25">
      <c r="D1637" s="45"/>
      <c r="G1637" s="45"/>
      <c r="H1637" s="45"/>
      <c r="I1637" s="45"/>
    </row>
    <row r="1638" spans="4:9" x14ac:dyDescent="0.25">
      <c r="D1638" s="45"/>
      <c r="G1638" s="45"/>
      <c r="H1638" s="45"/>
      <c r="I1638" s="45"/>
    </row>
    <row r="1639" spans="4:9" x14ac:dyDescent="0.25">
      <c r="D1639" s="45"/>
      <c r="G1639" s="45"/>
      <c r="H1639" s="45"/>
      <c r="I1639" s="45"/>
    </row>
    <row r="1640" spans="4:9" x14ac:dyDescent="0.25">
      <c r="D1640" s="45"/>
      <c r="G1640" s="45"/>
      <c r="H1640" s="45"/>
      <c r="I1640" s="45"/>
    </row>
    <row r="1641" spans="4:9" x14ac:dyDescent="0.25">
      <c r="D1641" s="45"/>
      <c r="G1641" s="45"/>
      <c r="H1641" s="45"/>
      <c r="I1641" s="45"/>
    </row>
    <row r="1642" spans="4:9" x14ac:dyDescent="0.25">
      <c r="D1642" s="45"/>
      <c r="G1642" s="45"/>
      <c r="H1642" s="45"/>
      <c r="I1642" s="45"/>
    </row>
    <row r="1643" spans="4:9" x14ac:dyDescent="0.25">
      <c r="D1643" s="45"/>
      <c r="G1643" s="45"/>
      <c r="H1643" s="45"/>
      <c r="I1643" s="45"/>
    </row>
    <row r="1644" spans="4:9" x14ac:dyDescent="0.25">
      <c r="D1644" s="45"/>
      <c r="G1644" s="45"/>
      <c r="H1644" s="45"/>
      <c r="I1644" s="45"/>
    </row>
    <row r="1645" spans="4:9" x14ac:dyDescent="0.25">
      <c r="D1645" s="45"/>
      <c r="G1645" s="45"/>
      <c r="H1645" s="45"/>
      <c r="I1645" s="45"/>
    </row>
    <row r="1646" spans="4:9" x14ac:dyDescent="0.25">
      <c r="D1646" s="45"/>
      <c r="G1646" s="45"/>
      <c r="H1646" s="45"/>
      <c r="I1646" s="45"/>
    </row>
    <row r="1647" spans="4:9" x14ac:dyDescent="0.25">
      <c r="D1647" s="45"/>
      <c r="G1647" s="45"/>
      <c r="H1647" s="45"/>
      <c r="I1647" s="45"/>
    </row>
    <row r="1648" spans="4:9" x14ac:dyDescent="0.25">
      <c r="D1648" s="45"/>
      <c r="G1648" s="45"/>
      <c r="H1648" s="45"/>
      <c r="I1648" s="45"/>
    </row>
    <row r="1649" spans="4:9" x14ac:dyDescent="0.25">
      <c r="D1649" s="45"/>
      <c r="G1649" s="45"/>
      <c r="H1649" s="45"/>
      <c r="I1649" s="45"/>
    </row>
    <row r="1650" spans="4:9" x14ac:dyDescent="0.25">
      <c r="D1650" s="45"/>
      <c r="G1650" s="45"/>
      <c r="H1650" s="45"/>
      <c r="I1650" s="45"/>
    </row>
    <row r="1651" spans="4:9" x14ac:dyDescent="0.25">
      <c r="D1651" s="45"/>
      <c r="G1651" s="45"/>
      <c r="H1651" s="45"/>
      <c r="I1651" s="45"/>
    </row>
    <row r="1652" spans="4:9" x14ac:dyDescent="0.25">
      <c r="D1652" s="45"/>
      <c r="G1652" s="45"/>
      <c r="H1652" s="45"/>
      <c r="I1652" s="45"/>
    </row>
    <row r="1653" spans="4:9" x14ac:dyDescent="0.25">
      <c r="D1653" s="45"/>
      <c r="G1653" s="45"/>
      <c r="H1653" s="45"/>
      <c r="I1653" s="45"/>
    </row>
    <row r="1654" spans="4:9" x14ac:dyDescent="0.25">
      <c r="D1654" s="45"/>
      <c r="G1654" s="45"/>
      <c r="H1654" s="45"/>
      <c r="I1654" s="45"/>
    </row>
    <row r="1655" spans="4:9" x14ac:dyDescent="0.25">
      <c r="D1655" s="45"/>
      <c r="G1655" s="45"/>
      <c r="H1655" s="45"/>
      <c r="I1655" s="45"/>
    </row>
    <row r="1656" spans="4:9" x14ac:dyDescent="0.25">
      <c r="D1656" s="45"/>
      <c r="G1656" s="45"/>
      <c r="H1656" s="45"/>
      <c r="I1656" s="45"/>
    </row>
    <row r="1657" spans="4:9" x14ac:dyDescent="0.25">
      <c r="D1657" s="45"/>
      <c r="G1657" s="45"/>
      <c r="H1657" s="45"/>
      <c r="I1657" s="45"/>
    </row>
    <row r="1658" spans="4:9" x14ac:dyDescent="0.25">
      <c r="D1658" s="45"/>
      <c r="G1658" s="45"/>
      <c r="H1658" s="45"/>
      <c r="I1658" s="45"/>
    </row>
    <row r="1659" spans="4:9" x14ac:dyDescent="0.25">
      <c r="D1659" s="45"/>
      <c r="G1659" s="45"/>
      <c r="H1659" s="45"/>
      <c r="I1659" s="45"/>
    </row>
    <row r="1660" spans="4:9" x14ac:dyDescent="0.25">
      <c r="D1660" s="45"/>
      <c r="G1660" s="45"/>
      <c r="H1660" s="45"/>
      <c r="I1660" s="45"/>
    </row>
    <row r="1661" spans="4:9" x14ac:dyDescent="0.25">
      <c r="D1661" s="45"/>
      <c r="G1661" s="45"/>
      <c r="H1661" s="45"/>
      <c r="I1661" s="45"/>
    </row>
    <row r="1662" spans="4:9" x14ac:dyDescent="0.25">
      <c r="D1662" s="45"/>
      <c r="G1662" s="45"/>
      <c r="H1662" s="45"/>
      <c r="I1662" s="45"/>
    </row>
    <row r="1663" spans="4:9" x14ac:dyDescent="0.25">
      <c r="D1663" s="45"/>
      <c r="G1663" s="45"/>
      <c r="H1663" s="45"/>
      <c r="I1663" s="45"/>
    </row>
    <row r="1664" spans="4:9" x14ac:dyDescent="0.25">
      <c r="D1664" s="45"/>
      <c r="G1664" s="45"/>
      <c r="H1664" s="45"/>
      <c r="I1664" s="45"/>
    </row>
    <row r="1665" spans="4:9" x14ac:dyDescent="0.25">
      <c r="D1665" s="45"/>
      <c r="G1665" s="45"/>
      <c r="H1665" s="45"/>
      <c r="I1665" s="45"/>
    </row>
    <row r="1666" spans="4:9" x14ac:dyDescent="0.25">
      <c r="D1666" s="45"/>
      <c r="G1666" s="45"/>
      <c r="H1666" s="45"/>
      <c r="I1666" s="45"/>
    </row>
    <row r="1667" spans="4:9" x14ac:dyDescent="0.25">
      <c r="D1667" s="45"/>
      <c r="G1667" s="45"/>
      <c r="H1667" s="45"/>
      <c r="I1667" s="45"/>
    </row>
    <row r="1668" spans="4:9" x14ac:dyDescent="0.25">
      <c r="D1668" s="45"/>
      <c r="G1668" s="45"/>
      <c r="H1668" s="45"/>
      <c r="I1668" s="45"/>
    </row>
    <row r="1669" spans="4:9" x14ac:dyDescent="0.25">
      <c r="D1669" s="45"/>
      <c r="G1669" s="45"/>
      <c r="H1669" s="45"/>
      <c r="I1669" s="45"/>
    </row>
    <row r="1670" spans="4:9" x14ac:dyDescent="0.25">
      <c r="D1670" s="45"/>
      <c r="G1670" s="45"/>
      <c r="H1670" s="45"/>
      <c r="I1670" s="45"/>
    </row>
    <row r="1671" spans="4:9" x14ac:dyDescent="0.25">
      <c r="D1671" s="45"/>
      <c r="G1671" s="45"/>
      <c r="H1671" s="45"/>
      <c r="I1671" s="45"/>
    </row>
    <row r="1672" spans="4:9" x14ac:dyDescent="0.25">
      <c r="D1672" s="45"/>
      <c r="G1672" s="45"/>
      <c r="H1672" s="45"/>
      <c r="I1672" s="45"/>
    </row>
    <row r="1673" spans="4:9" x14ac:dyDescent="0.25">
      <c r="D1673" s="45"/>
      <c r="G1673" s="45"/>
      <c r="H1673" s="45"/>
      <c r="I1673" s="45"/>
    </row>
    <row r="1674" spans="4:9" x14ac:dyDescent="0.25">
      <c r="D1674" s="45"/>
      <c r="G1674" s="45"/>
      <c r="H1674" s="45"/>
      <c r="I1674" s="45"/>
    </row>
    <row r="1675" spans="4:9" x14ac:dyDescent="0.25">
      <c r="D1675" s="45"/>
      <c r="G1675" s="45"/>
      <c r="H1675" s="45"/>
      <c r="I1675" s="45"/>
    </row>
    <row r="1676" spans="4:9" x14ac:dyDescent="0.25">
      <c r="D1676" s="45"/>
      <c r="G1676" s="45"/>
      <c r="H1676" s="45"/>
      <c r="I1676" s="45"/>
    </row>
    <row r="1677" spans="4:9" x14ac:dyDescent="0.25">
      <c r="D1677" s="45"/>
      <c r="G1677" s="45"/>
      <c r="H1677" s="45"/>
      <c r="I1677" s="45"/>
    </row>
    <row r="1678" spans="4:9" x14ac:dyDescent="0.25">
      <c r="D1678" s="45"/>
      <c r="G1678" s="45"/>
      <c r="H1678" s="45"/>
      <c r="I1678" s="45"/>
    </row>
    <row r="1679" spans="4:9" x14ac:dyDescent="0.25">
      <c r="D1679" s="45"/>
      <c r="G1679" s="45"/>
      <c r="H1679" s="45"/>
      <c r="I1679" s="45"/>
    </row>
    <row r="1680" spans="4:9" x14ac:dyDescent="0.25">
      <c r="D1680" s="45"/>
      <c r="G1680" s="45"/>
      <c r="H1680" s="45"/>
      <c r="I1680" s="45"/>
    </row>
    <row r="1681" spans="4:9" x14ac:dyDescent="0.25">
      <c r="D1681" s="45"/>
      <c r="G1681" s="45"/>
      <c r="H1681" s="45"/>
      <c r="I1681" s="45"/>
    </row>
    <row r="1682" spans="4:9" x14ac:dyDescent="0.25">
      <c r="D1682" s="45"/>
      <c r="G1682" s="45"/>
      <c r="H1682" s="45"/>
      <c r="I1682" s="45"/>
    </row>
    <row r="1683" spans="4:9" x14ac:dyDescent="0.25">
      <c r="D1683" s="45"/>
      <c r="G1683" s="45"/>
      <c r="H1683" s="45"/>
      <c r="I1683" s="45"/>
    </row>
    <row r="1684" spans="4:9" x14ac:dyDescent="0.25">
      <c r="D1684" s="45"/>
      <c r="G1684" s="45"/>
      <c r="H1684" s="45"/>
      <c r="I1684" s="45"/>
    </row>
    <row r="1685" spans="4:9" x14ac:dyDescent="0.25">
      <c r="D1685" s="45"/>
      <c r="G1685" s="45"/>
      <c r="H1685" s="45"/>
      <c r="I1685" s="45"/>
    </row>
    <row r="1686" spans="4:9" x14ac:dyDescent="0.25">
      <c r="D1686" s="45"/>
      <c r="G1686" s="45"/>
      <c r="H1686" s="45"/>
      <c r="I1686" s="45"/>
    </row>
    <row r="1687" spans="4:9" x14ac:dyDescent="0.25">
      <c r="D1687" s="45"/>
      <c r="G1687" s="45"/>
      <c r="H1687" s="45"/>
      <c r="I1687" s="45"/>
    </row>
    <row r="1688" spans="4:9" x14ac:dyDescent="0.25">
      <c r="D1688" s="45"/>
      <c r="G1688" s="45"/>
      <c r="H1688" s="45"/>
      <c r="I1688" s="45"/>
    </row>
    <row r="1689" spans="4:9" x14ac:dyDescent="0.25">
      <c r="D1689" s="45"/>
      <c r="G1689" s="45"/>
      <c r="H1689" s="45"/>
      <c r="I1689" s="45"/>
    </row>
    <row r="1690" spans="4:9" x14ac:dyDescent="0.25">
      <c r="D1690" s="45"/>
      <c r="G1690" s="45"/>
      <c r="H1690" s="45"/>
      <c r="I1690" s="45"/>
    </row>
    <row r="1691" spans="4:9" x14ac:dyDescent="0.25">
      <c r="D1691" s="45"/>
      <c r="G1691" s="45"/>
      <c r="H1691" s="45"/>
      <c r="I1691" s="45"/>
    </row>
    <row r="1692" spans="4:9" x14ac:dyDescent="0.25">
      <c r="D1692" s="45"/>
      <c r="G1692" s="45"/>
      <c r="H1692" s="45"/>
      <c r="I1692" s="45"/>
    </row>
    <row r="1693" spans="4:9" x14ac:dyDescent="0.25">
      <c r="D1693" s="45"/>
      <c r="G1693" s="45"/>
      <c r="H1693" s="45"/>
      <c r="I1693" s="45"/>
    </row>
    <row r="1694" spans="4:9" x14ac:dyDescent="0.25">
      <c r="D1694" s="45"/>
      <c r="G1694" s="45"/>
      <c r="H1694" s="45"/>
      <c r="I1694" s="45"/>
    </row>
    <row r="1695" spans="4:9" x14ac:dyDescent="0.25">
      <c r="D1695" s="45"/>
      <c r="G1695" s="45"/>
      <c r="H1695" s="45"/>
      <c r="I1695" s="45"/>
    </row>
    <row r="1696" spans="4:9" x14ac:dyDescent="0.25">
      <c r="D1696" s="45"/>
      <c r="G1696" s="45"/>
      <c r="H1696" s="45"/>
      <c r="I1696" s="45"/>
    </row>
    <row r="1697" spans="4:9" x14ac:dyDescent="0.25">
      <c r="D1697" s="45"/>
      <c r="G1697" s="45"/>
      <c r="H1697" s="45"/>
      <c r="I1697" s="45"/>
    </row>
    <row r="1698" spans="4:9" x14ac:dyDescent="0.25">
      <c r="D1698" s="45"/>
      <c r="G1698" s="45"/>
      <c r="H1698" s="45"/>
      <c r="I1698" s="45"/>
    </row>
    <row r="1699" spans="4:9" x14ac:dyDescent="0.25">
      <c r="D1699" s="45"/>
      <c r="G1699" s="45"/>
      <c r="H1699" s="45"/>
      <c r="I1699" s="45"/>
    </row>
    <row r="1700" spans="4:9" x14ac:dyDescent="0.25">
      <c r="D1700" s="45"/>
      <c r="G1700" s="45"/>
      <c r="H1700" s="45"/>
      <c r="I1700" s="45"/>
    </row>
    <row r="1701" spans="4:9" x14ac:dyDescent="0.25">
      <c r="D1701" s="45"/>
      <c r="G1701" s="45"/>
      <c r="H1701" s="45"/>
      <c r="I1701" s="45"/>
    </row>
    <row r="1702" spans="4:9" x14ac:dyDescent="0.25">
      <c r="D1702" s="45"/>
      <c r="G1702" s="45"/>
      <c r="H1702" s="45"/>
      <c r="I1702" s="45"/>
    </row>
    <row r="1703" spans="4:9" x14ac:dyDescent="0.25">
      <c r="D1703" s="45"/>
      <c r="G1703" s="45"/>
      <c r="H1703" s="45"/>
      <c r="I1703" s="45"/>
    </row>
    <row r="1704" spans="4:9" x14ac:dyDescent="0.25">
      <c r="D1704" s="45"/>
      <c r="G1704" s="45"/>
      <c r="H1704" s="45"/>
      <c r="I1704" s="45"/>
    </row>
    <row r="1705" spans="4:9" x14ac:dyDescent="0.25">
      <c r="D1705" s="45"/>
      <c r="G1705" s="45"/>
      <c r="H1705" s="45"/>
      <c r="I1705" s="45"/>
    </row>
    <row r="1706" spans="4:9" x14ac:dyDescent="0.25">
      <c r="D1706" s="45"/>
      <c r="G1706" s="45"/>
      <c r="H1706" s="45"/>
      <c r="I1706" s="45"/>
    </row>
    <row r="1707" spans="4:9" x14ac:dyDescent="0.25">
      <c r="D1707" s="45"/>
      <c r="G1707" s="45"/>
      <c r="H1707" s="45"/>
      <c r="I1707" s="45"/>
    </row>
    <row r="1708" spans="4:9" x14ac:dyDescent="0.25">
      <c r="D1708" s="45"/>
      <c r="G1708" s="45"/>
      <c r="H1708" s="45"/>
      <c r="I1708" s="45"/>
    </row>
    <row r="1709" spans="4:9" x14ac:dyDescent="0.25">
      <c r="D1709" s="45"/>
      <c r="G1709" s="45"/>
      <c r="H1709" s="45"/>
      <c r="I1709" s="45"/>
    </row>
    <row r="1710" spans="4:9" x14ac:dyDescent="0.25">
      <c r="D1710" s="45"/>
      <c r="G1710" s="45"/>
      <c r="H1710" s="45"/>
      <c r="I1710" s="45"/>
    </row>
    <row r="1711" spans="4:9" x14ac:dyDescent="0.25">
      <c r="D1711" s="45"/>
      <c r="G1711" s="45"/>
      <c r="H1711" s="45"/>
      <c r="I1711" s="45"/>
    </row>
    <row r="1712" spans="4:9" x14ac:dyDescent="0.25">
      <c r="D1712" s="45"/>
      <c r="G1712" s="45"/>
      <c r="H1712" s="45"/>
      <c r="I1712" s="45"/>
    </row>
    <row r="1713" spans="4:9" x14ac:dyDescent="0.25">
      <c r="D1713" s="45"/>
      <c r="G1713" s="45"/>
      <c r="H1713" s="45"/>
      <c r="I1713" s="45"/>
    </row>
    <row r="1714" spans="4:9" x14ac:dyDescent="0.25">
      <c r="D1714" s="45"/>
      <c r="G1714" s="45"/>
      <c r="H1714" s="45"/>
      <c r="I1714" s="45"/>
    </row>
    <row r="1715" spans="4:9" x14ac:dyDescent="0.25">
      <c r="D1715" s="45"/>
      <c r="G1715" s="45"/>
      <c r="H1715" s="45"/>
      <c r="I1715" s="45"/>
    </row>
    <row r="1716" spans="4:9" x14ac:dyDescent="0.25">
      <c r="D1716" s="45"/>
      <c r="G1716" s="45"/>
      <c r="H1716" s="45"/>
      <c r="I1716" s="45"/>
    </row>
    <row r="1717" spans="4:9" x14ac:dyDescent="0.25">
      <c r="D1717" s="45"/>
      <c r="G1717" s="45"/>
      <c r="H1717" s="45"/>
      <c r="I1717" s="45"/>
    </row>
    <row r="1718" spans="4:9" x14ac:dyDescent="0.25">
      <c r="D1718" s="45"/>
      <c r="G1718" s="45"/>
      <c r="H1718" s="45"/>
      <c r="I1718" s="45"/>
    </row>
    <row r="1719" spans="4:9" x14ac:dyDescent="0.25">
      <c r="D1719" s="45"/>
      <c r="G1719" s="45"/>
      <c r="H1719" s="45"/>
      <c r="I1719" s="45"/>
    </row>
    <row r="1720" spans="4:9" x14ac:dyDescent="0.25">
      <c r="D1720" s="45"/>
      <c r="G1720" s="45"/>
      <c r="H1720" s="45"/>
      <c r="I1720" s="45"/>
    </row>
    <row r="1721" spans="4:9" x14ac:dyDescent="0.25">
      <c r="D1721" s="45"/>
      <c r="G1721" s="45"/>
      <c r="H1721" s="45"/>
      <c r="I1721" s="45"/>
    </row>
    <row r="1722" spans="4:9" x14ac:dyDescent="0.25">
      <c r="D1722" s="45"/>
      <c r="G1722" s="45"/>
      <c r="H1722" s="45"/>
      <c r="I1722" s="45"/>
    </row>
    <row r="1723" spans="4:9" x14ac:dyDescent="0.25">
      <c r="D1723" s="45"/>
      <c r="G1723" s="45"/>
      <c r="H1723" s="45"/>
      <c r="I1723" s="45"/>
    </row>
    <row r="1724" spans="4:9" x14ac:dyDescent="0.25">
      <c r="D1724" s="45"/>
      <c r="G1724" s="45"/>
      <c r="H1724" s="45"/>
      <c r="I1724" s="45"/>
    </row>
    <row r="1725" spans="4:9" x14ac:dyDescent="0.25">
      <c r="D1725" s="45"/>
      <c r="G1725" s="45"/>
      <c r="H1725" s="45"/>
      <c r="I1725" s="45"/>
    </row>
    <row r="1726" spans="4:9" x14ac:dyDescent="0.25">
      <c r="D1726" s="45"/>
      <c r="G1726" s="45"/>
      <c r="H1726" s="45"/>
      <c r="I1726" s="45"/>
    </row>
    <row r="1727" spans="4:9" x14ac:dyDescent="0.25">
      <c r="D1727" s="45"/>
      <c r="G1727" s="45"/>
      <c r="H1727" s="45"/>
      <c r="I1727" s="45"/>
    </row>
    <row r="1728" spans="4:9" x14ac:dyDescent="0.25">
      <c r="D1728" s="45"/>
      <c r="G1728" s="45"/>
      <c r="H1728" s="45"/>
      <c r="I1728" s="45"/>
    </row>
    <row r="1729" spans="4:9" x14ac:dyDescent="0.25">
      <c r="D1729" s="45"/>
      <c r="G1729" s="45"/>
      <c r="H1729" s="45"/>
      <c r="I1729" s="45"/>
    </row>
    <row r="1730" spans="4:9" x14ac:dyDescent="0.25">
      <c r="D1730" s="45"/>
      <c r="G1730" s="45"/>
      <c r="H1730" s="45"/>
      <c r="I1730" s="45"/>
    </row>
    <row r="1731" spans="4:9" x14ac:dyDescent="0.25">
      <c r="D1731" s="45"/>
      <c r="G1731" s="45"/>
      <c r="H1731" s="45"/>
      <c r="I1731" s="45"/>
    </row>
    <row r="1732" spans="4:9" x14ac:dyDescent="0.25">
      <c r="D1732" s="45"/>
      <c r="G1732" s="45"/>
      <c r="H1732" s="45"/>
      <c r="I1732" s="45"/>
    </row>
    <row r="1733" spans="4:9" x14ac:dyDescent="0.25">
      <c r="D1733" s="45"/>
      <c r="G1733" s="45"/>
      <c r="H1733" s="45"/>
      <c r="I1733" s="45"/>
    </row>
    <row r="1734" spans="4:9" x14ac:dyDescent="0.25">
      <c r="D1734" s="45"/>
      <c r="G1734" s="45"/>
      <c r="H1734" s="45"/>
      <c r="I1734" s="45"/>
    </row>
    <row r="1735" spans="4:9" x14ac:dyDescent="0.25">
      <c r="D1735" s="45"/>
      <c r="G1735" s="45"/>
      <c r="H1735" s="45"/>
      <c r="I1735" s="45"/>
    </row>
    <row r="1736" spans="4:9" x14ac:dyDescent="0.25">
      <c r="D1736" s="45"/>
      <c r="G1736" s="45"/>
      <c r="H1736" s="45"/>
      <c r="I1736" s="45"/>
    </row>
    <row r="1737" spans="4:9" x14ac:dyDescent="0.25">
      <c r="D1737" s="45"/>
      <c r="G1737" s="45"/>
      <c r="H1737" s="45"/>
      <c r="I1737" s="45"/>
    </row>
    <row r="1738" spans="4:9" x14ac:dyDescent="0.25">
      <c r="D1738" s="45"/>
      <c r="G1738" s="45"/>
      <c r="H1738" s="45"/>
      <c r="I1738" s="45"/>
    </row>
    <row r="1739" spans="4:9" x14ac:dyDescent="0.25">
      <c r="D1739" s="45"/>
      <c r="G1739" s="45"/>
      <c r="H1739" s="45"/>
      <c r="I1739" s="45"/>
    </row>
    <row r="1740" spans="4:9" x14ac:dyDescent="0.25">
      <c r="D1740" s="45"/>
      <c r="G1740" s="45"/>
      <c r="H1740" s="45"/>
      <c r="I1740" s="45"/>
    </row>
    <row r="1741" spans="4:9" x14ac:dyDescent="0.25">
      <c r="D1741" s="45"/>
      <c r="G1741" s="45"/>
      <c r="H1741" s="45"/>
      <c r="I1741" s="45"/>
    </row>
    <row r="1742" spans="4:9" x14ac:dyDescent="0.25">
      <c r="D1742" s="45"/>
      <c r="G1742" s="45"/>
      <c r="H1742" s="45"/>
      <c r="I1742" s="45"/>
    </row>
    <row r="1743" spans="4:9" x14ac:dyDescent="0.25">
      <c r="D1743" s="45"/>
      <c r="G1743" s="45"/>
      <c r="H1743" s="45"/>
      <c r="I1743" s="45"/>
    </row>
    <row r="1744" spans="4:9" x14ac:dyDescent="0.25">
      <c r="D1744" s="45"/>
      <c r="G1744" s="45"/>
      <c r="H1744" s="45"/>
      <c r="I1744" s="45"/>
    </row>
    <row r="1745" spans="4:9" x14ac:dyDescent="0.25">
      <c r="D1745" s="45"/>
      <c r="G1745" s="45"/>
      <c r="H1745" s="45"/>
      <c r="I1745" s="45"/>
    </row>
    <row r="1746" spans="4:9" x14ac:dyDescent="0.25">
      <c r="D1746" s="45"/>
      <c r="G1746" s="45"/>
      <c r="H1746" s="45"/>
      <c r="I1746" s="45"/>
    </row>
    <row r="1747" spans="4:9" x14ac:dyDescent="0.25">
      <c r="D1747" s="45"/>
      <c r="G1747" s="45"/>
      <c r="H1747" s="45"/>
      <c r="I1747" s="45"/>
    </row>
    <row r="1748" spans="4:9" x14ac:dyDescent="0.25">
      <c r="D1748" s="45"/>
      <c r="G1748" s="45"/>
      <c r="H1748" s="45"/>
      <c r="I1748" s="45"/>
    </row>
    <row r="1749" spans="4:9" x14ac:dyDescent="0.25">
      <c r="D1749" s="45"/>
      <c r="G1749" s="45"/>
      <c r="H1749" s="45"/>
      <c r="I1749" s="45"/>
    </row>
    <row r="1750" spans="4:9" x14ac:dyDescent="0.25">
      <c r="D1750" s="45"/>
      <c r="G1750" s="45"/>
      <c r="H1750" s="45"/>
      <c r="I1750" s="45"/>
    </row>
    <row r="1751" spans="4:9" x14ac:dyDescent="0.25">
      <c r="D1751" s="45"/>
      <c r="G1751" s="45"/>
      <c r="H1751" s="45"/>
      <c r="I1751" s="45"/>
    </row>
    <row r="1752" spans="4:9" x14ac:dyDescent="0.25">
      <c r="D1752" s="45"/>
      <c r="G1752" s="45"/>
      <c r="H1752" s="45"/>
      <c r="I1752" s="45"/>
    </row>
    <row r="1753" spans="4:9" x14ac:dyDescent="0.25">
      <c r="D1753" s="45"/>
      <c r="G1753" s="45"/>
      <c r="H1753" s="45"/>
      <c r="I1753" s="45"/>
    </row>
    <row r="1754" spans="4:9" x14ac:dyDescent="0.25">
      <c r="D1754" s="45"/>
      <c r="G1754" s="45"/>
      <c r="H1754" s="45"/>
      <c r="I1754" s="45"/>
    </row>
    <row r="1755" spans="4:9" x14ac:dyDescent="0.25">
      <c r="D1755" s="45"/>
      <c r="G1755" s="45"/>
      <c r="H1755" s="45"/>
      <c r="I1755" s="45"/>
    </row>
    <row r="1756" spans="4:9" x14ac:dyDescent="0.25">
      <c r="D1756" s="45"/>
      <c r="G1756" s="45"/>
      <c r="H1756" s="45"/>
      <c r="I1756" s="45"/>
    </row>
    <row r="1757" spans="4:9" x14ac:dyDescent="0.25">
      <c r="D1757" s="45"/>
      <c r="G1757" s="45"/>
      <c r="H1757" s="45"/>
      <c r="I1757" s="45"/>
    </row>
    <row r="1758" spans="4:9" x14ac:dyDescent="0.25">
      <c r="D1758" s="45"/>
      <c r="G1758" s="45"/>
      <c r="H1758" s="45"/>
      <c r="I1758" s="45"/>
    </row>
    <row r="1759" spans="4:9" x14ac:dyDescent="0.25">
      <c r="D1759" s="45"/>
      <c r="G1759" s="45"/>
      <c r="H1759" s="45"/>
      <c r="I1759" s="45"/>
    </row>
    <row r="1760" spans="4:9" x14ac:dyDescent="0.25">
      <c r="D1760" s="45"/>
      <c r="G1760" s="45"/>
      <c r="H1760" s="45"/>
      <c r="I1760" s="45"/>
    </row>
    <row r="1761" spans="4:9" x14ac:dyDescent="0.25">
      <c r="D1761" s="45"/>
      <c r="G1761" s="45"/>
      <c r="H1761" s="45"/>
      <c r="I1761" s="45"/>
    </row>
    <row r="1762" spans="4:9" x14ac:dyDescent="0.25">
      <c r="D1762" s="45"/>
      <c r="G1762" s="45"/>
      <c r="H1762" s="45"/>
      <c r="I1762" s="45"/>
    </row>
    <row r="1763" spans="4:9" x14ac:dyDescent="0.25">
      <c r="D1763" s="45"/>
      <c r="G1763" s="45"/>
      <c r="H1763" s="45"/>
      <c r="I1763" s="45"/>
    </row>
    <row r="1764" spans="4:9" x14ac:dyDescent="0.25">
      <c r="D1764" s="45"/>
      <c r="G1764" s="45"/>
      <c r="H1764" s="45"/>
      <c r="I1764" s="45"/>
    </row>
    <row r="1765" spans="4:9" x14ac:dyDescent="0.25">
      <c r="D1765" s="45"/>
      <c r="G1765" s="45"/>
      <c r="H1765" s="45"/>
      <c r="I1765" s="45"/>
    </row>
    <row r="1766" spans="4:9" x14ac:dyDescent="0.25">
      <c r="D1766" s="45"/>
      <c r="G1766" s="45"/>
      <c r="H1766" s="45"/>
      <c r="I1766" s="45"/>
    </row>
    <row r="1767" spans="4:9" x14ac:dyDescent="0.25">
      <c r="D1767" s="45"/>
      <c r="G1767" s="45"/>
      <c r="H1767" s="45"/>
      <c r="I1767" s="45"/>
    </row>
    <row r="1768" spans="4:9" x14ac:dyDescent="0.25">
      <c r="D1768" s="45"/>
      <c r="G1768" s="45"/>
      <c r="H1768" s="45"/>
      <c r="I1768" s="45"/>
    </row>
    <row r="1769" spans="4:9" x14ac:dyDescent="0.25">
      <c r="D1769" s="45"/>
      <c r="G1769" s="45"/>
      <c r="H1769" s="45"/>
      <c r="I1769" s="45"/>
    </row>
    <row r="1770" spans="4:9" x14ac:dyDescent="0.25">
      <c r="D1770" s="45"/>
      <c r="G1770" s="45"/>
      <c r="H1770" s="45"/>
      <c r="I1770" s="45"/>
    </row>
    <row r="1771" spans="4:9" x14ac:dyDescent="0.25">
      <c r="D1771" s="45"/>
      <c r="G1771" s="45"/>
      <c r="H1771" s="45"/>
      <c r="I1771" s="45"/>
    </row>
    <row r="1772" spans="4:9" x14ac:dyDescent="0.25">
      <c r="D1772" s="45"/>
      <c r="G1772" s="45"/>
      <c r="H1772" s="45"/>
      <c r="I1772" s="45"/>
    </row>
    <row r="1773" spans="4:9" x14ac:dyDescent="0.25">
      <c r="D1773" s="45"/>
      <c r="G1773" s="45"/>
      <c r="H1773" s="45"/>
      <c r="I1773" s="45"/>
    </row>
    <row r="1774" spans="4:9" x14ac:dyDescent="0.25">
      <c r="D1774" s="45"/>
      <c r="G1774" s="45"/>
      <c r="H1774" s="45"/>
      <c r="I1774" s="45"/>
    </row>
    <row r="1775" spans="4:9" x14ac:dyDescent="0.25">
      <c r="D1775" s="45"/>
      <c r="G1775" s="45"/>
      <c r="H1775" s="45"/>
      <c r="I1775" s="45"/>
    </row>
    <row r="1776" spans="4:9" x14ac:dyDescent="0.25">
      <c r="D1776" s="45"/>
      <c r="G1776" s="45"/>
      <c r="H1776" s="45"/>
      <c r="I1776" s="45"/>
    </row>
    <row r="1777" spans="4:9" x14ac:dyDescent="0.25">
      <c r="D1777" s="45"/>
      <c r="G1777" s="45"/>
      <c r="H1777" s="45"/>
      <c r="I1777" s="45"/>
    </row>
    <row r="1778" spans="4:9" x14ac:dyDescent="0.25">
      <c r="D1778" s="45"/>
      <c r="G1778" s="45"/>
      <c r="H1778" s="45"/>
      <c r="I1778" s="45"/>
    </row>
    <row r="1779" spans="4:9" x14ac:dyDescent="0.25">
      <c r="D1779" s="45"/>
      <c r="G1779" s="45"/>
      <c r="H1779" s="45"/>
      <c r="I1779" s="45"/>
    </row>
    <row r="1780" spans="4:9" x14ac:dyDescent="0.25">
      <c r="D1780" s="45"/>
      <c r="G1780" s="45"/>
      <c r="H1780" s="45"/>
      <c r="I1780" s="45"/>
    </row>
    <row r="1781" spans="4:9" x14ac:dyDescent="0.25">
      <c r="D1781" s="45"/>
      <c r="G1781" s="45"/>
      <c r="H1781" s="45"/>
      <c r="I1781" s="45"/>
    </row>
    <row r="1782" spans="4:9" x14ac:dyDescent="0.25">
      <c r="D1782" s="45"/>
      <c r="G1782" s="45"/>
      <c r="H1782" s="45"/>
      <c r="I1782" s="45"/>
    </row>
    <row r="1783" spans="4:9" x14ac:dyDescent="0.25">
      <c r="D1783" s="45"/>
      <c r="G1783" s="45"/>
      <c r="H1783" s="45"/>
      <c r="I1783" s="45"/>
    </row>
    <row r="1784" spans="4:9" x14ac:dyDescent="0.25">
      <c r="D1784" s="45"/>
      <c r="G1784" s="45"/>
      <c r="H1784" s="45"/>
      <c r="I1784" s="45"/>
    </row>
    <row r="1785" spans="4:9" x14ac:dyDescent="0.25">
      <c r="D1785" s="45"/>
      <c r="G1785" s="45"/>
      <c r="H1785" s="45"/>
      <c r="I1785" s="45"/>
    </row>
    <row r="1786" spans="4:9" x14ac:dyDescent="0.25">
      <c r="D1786" s="45"/>
      <c r="G1786" s="45"/>
      <c r="H1786" s="45"/>
      <c r="I1786" s="45"/>
    </row>
    <row r="1787" spans="4:9" x14ac:dyDescent="0.25">
      <c r="D1787" s="45"/>
      <c r="G1787" s="45"/>
      <c r="H1787" s="45"/>
      <c r="I1787" s="45"/>
    </row>
    <row r="1788" spans="4:9" x14ac:dyDescent="0.25">
      <c r="D1788" s="45"/>
      <c r="G1788" s="45"/>
      <c r="H1788" s="45"/>
      <c r="I1788" s="45"/>
    </row>
    <row r="1789" spans="4:9" x14ac:dyDescent="0.25">
      <c r="D1789" s="45"/>
      <c r="G1789" s="45"/>
      <c r="H1789" s="45"/>
      <c r="I1789" s="45"/>
    </row>
    <row r="1790" spans="4:9" x14ac:dyDescent="0.25">
      <c r="D1790" s="45"/>
      <c r="G1790" s="45"/>
      <c r="H1790" s="45"/>
      <c r="I1790" s="45"/>
    </row>
    <row r="1791" spans="4:9" x14ac:dyDescent="0.25">
      <c r="D1791" s="45"/>
      <c r="G1791" s="45"/>
      <c r="H1791" s="45"/>
      <c r="I1791" s="45"/>
    </row>
    <row r="1792" spans="4:9" x14ac:dyDescent="0.25">
      <c r="D1792" s="45"/>
      <c r="G1792" s="45"/>
      <c r="H1792" s="45"/>
      <c r="I1792" s="45"/>
    </row>
    <row r="1793" spans="4:9" x14ac:dyDescent="0.25">
      <c r="D1793" s="45"/>
      <c r="G1793" s="45"/>
      <c r="H1793" s="45"/>
      <c r="I1793" s="45"/>
    </row>
    <row r="1794" spans="4:9" x14ac:dyDescent="0.25">
      <c r="D1794" s="45"/>
      <c r="G1794" s="45"/>
      <c r="H1794" s="45"/>
      <c r="I1794" s="45"/>
    </row>
    <row r="1795" spans="4:9" x14ac:dyDescent="0.25">
      <c r="D1795" s="45"/>
      <c r="G1795" s="45"/>
      <c r="H1795" s="45"/>
      <c r="I1795" s="45"/>
    </row>
    <row r="1796" spans="4:9" x14ac:dyDescent="0.25">
      <c r="D1796" s="45"/>
      <c r="G1796" s="45"/>
      <c r="H1796" s="45"/>
      <c r="I1796" s="45"/>
    </row>
    <row r="1797" spans="4:9" x14ac:dyDescent="0.25">
      <c r="D1797" s="45"/>
      <c r="G1797" s="45"/>
      <c r="H1797" s="45"/>
      <c r="I1797" s="45"/>
    </row>
    <row r="1798" spans="4:9" x14ac:dyDescent="0.25">
      <c r="D1798" s="45"/>
      <c r="G1798" s="45"/>
      <c r="H1798" s="45"/>
      <c r="I1798" s="45"/>
    </row>
    <row r="1799" spans="4:9" x14ac:dyDescent="0.25">
      <c r="D1799" s="45"/>
      <c r="G1799" s="45"/>
      <c r="H1799" s="45"/>
      <c r="I1799" s="45"/>
    </row>
    <row r="1800" spans="4:9" x14ac:dyDescent="0.25">
      <c r="D1800" s="45"/>
      <c r="G1800" s="45"/>
      <c r="H1800" s="45"/>
      <c r="I1800" s="45"/>
    </row>
    <row r="1801" spans="4:9" x14ac:dyDescent="0.25">
      <c r="D1801" s="45"/>
      <c r="G1801" s="45"/>
      <c r="H1801" s="45"/>
      <c r="I1801" s="45"/>
    </row>
    <row r="1802" spans="4:9" x14ac:dyDescent="0.25">
      <c r="D1802" s="45"/>
      <c r="G1802" s="45"/>
      <c r="H1802" s="45"/>
      <c r="I1802" s="45"/>
    </row>
    <row r="1803" spans="4:9" x14ac:dyDescent="0.25">
      <c r="D1803" s="45"/>
      <c r="G1803" s="45"/>
      <c r="H1803" s="45"/>
      <c r="I1803" s="45"/>
    </row>
    <row r="1804" spans="4:9" x14ac:dyDescent="0.25">
      <c r="D1804" s="45"/>
      <c r="G1804" s="45"/>
      <c r="H1804" s="45"/>
      <c r="I1804" s="45"/>
    </row>
    <row r="1805" spans="4:9" x14ac:dyDescent="0.25">
      <c r="D1805" s="45"/>
      <c r="G1805" s="45"/>
      <c r="H1805" s="45"/>
      <c r="I1805" s="45"/>
    </row>
    <row r="1806" spans="4:9" x14ac:dyDescent="0.25">
      <c r="D1806" s="45"/>
      <c r="G1806" s="45"/>
      <c r="H1806" s="45"/>
      <c r="I1806" s="45"/>
    </row>
    <row r="1807" spans="4:9" x14ac:dyDescent="0.25">
      <c r="D1807" s="45"/>
      <c r="G1807" s="45"/>
      <c r="H1807" s="45"/>
      <c r="I1807" s="45"/>
    </row>
    <row r="1808" spans="4:9" x14ac:dyDescent="0.25">
      <c r="D1808" s="45"/>
      <c r="G1808" s="45"/>
      <c r="H1808" s="45"/>
      <c r="I1808" s="45"/>
    </row>
    <row r="1809" spans="4:9" x14ac:dyDescent="0.25">
      <c r="D1809" s="45"/>
      <c r="G1809" s="45"/>
      <c r="H1809" s="45"/>
      <c r="I1809" s="45"/>
    </row>
    <row r="1810" spans="4:9" x14ac:dyDescent="0.25">
      <c r="D1810" s="45"/>
      <c r="G1810" s="45"/>
      <c r="H1810" s="45"/>
      <c r="I1810" s="45"/>
    </row>
    <row r="1811" spans="4:9" x14ac:dyDescent="0.25">
      <c r="D1811" s="45"/>
      <c r="G1811" s="45"/>
      <c r="H1811" s="45"/>
      <c r="I1811" s="45"/>
    </row>
    <row r="1812" spans="4:9" x14ac:dyDescent="0.25">
      <c r="D1812" s="45"/>
      <c r="G1812" s="45"/>
      <c r="H1812" s="45"/>
      <c r="I1812" s="45"/>
    </row>
    <row r="1813" spans="4:9" x14ac:dyDescent="0.25">
      <c r="D1813" s="45"/>
      <c r="G1813" s="45"/>
      <c r="H1813" s="45"/>
      <c r="I1813" s="45"/>
    </row>
    <row r="1814" spans="4:9" x14ac:dyDescent="0.25">
      <c r="D1814" s="45"/>
      <c r="G1814" s="45"/>
      <c r="H1814" s="45"/>
      <c r="I1814" s="45"/>
    </row>
    <row r="1815" spans="4:9" x14ac:dyDescent="0.25">
      <c r="D1815" s="45"/>
      <c r="G1815" s="45"/>
      <c r="H1815" s="45"/>
      <c r="I1815" s="45"/>
    </row>
    <row r="1816" spans="4:9" x14ac:dyDescent="0.25">
      <c r="D1816" s="45"/>
      <c r="G1816" s="45"/>
      <c r="H1816" s="45"/>
      <c r="I1816" s="45"/>
    </row>
    <row r="1817" spans="4:9" x14ac:dyDescent="0.25">
      <c r="D1817" s="45"/>
      <c r="G1817" s="45"/>
      <c r="H1817" s="45"/>
      <c r="I1817" s="45"/>
    </row>
    <row r="1818" spans="4:9" x14ac:dyDescent="0.25">
      <c r="D1818" s="45"/>
      <c r="G1818" s="45"/>
      <c r="H1818" s="45"/>
      <c r="I1818" s="45"/>
    </row>
    <row r="1819" spans="4:9" x14ac:dyDescent="0.25">
      <c r="D1819" s="45"/>
      <c r="G1819" s="45"/>
      <c r="H1819" s="45"/>
      <c r="I1819" s="45"/>
    </row>
    <row r="1820" spans="4:9" x14ac:dyDescent="0.25">
      <c r="D1820" s="45"/>
      <c r="G1820" s="45"/>
      <c r="H1820" s="45"/>
      <c r="I1820" s="45"/>
    </row>
    <row r="1821" spans="4:9" x14ac:dyDescent="0.25">
      <c r="D1821" s="45"/>
      <c r="G1821" s="45"/>
      <c r="H1821" s="45"/>
      <c r="I1821" s="45"/>
    </row>
    <row r="1822" spans="4:9" x14ac:dyDescent="0.25">
      <c r="D1822" s="45"/>
      <c r="G1822" s="45"/>
      <c r="H1822" s="45"/>
      <c r="I1822" s="45"/>
    </row>
    <row r="1823" spans="4:9" x14ac:dyDescent="0.25">
      <c r="D1823" s="45"/>
      <c r="G1823" s="45"/>
      <c r="H1823" s="45"/>
      <c r="I1823" s="45"/>
    </row>
    <row r="1824" spans="4:9" x14ac:dyDescent="0.25">
      <c r="D1824" s="45"/>
      <c r="G1824" s="45"/>
      <c r="H1824" s="45"/>
      <c r="I1824" s="45"/>
    </row>
    <row r="1825" spans="4:9" x14ac:dyDescent="0.25">
      <c r="D1825" s="45"/>
      <c r="G1825" s="45"/>
      <c r="H1825" s="45"/>
      <c r="I1825" s="45"/>
    </row>
    <row r="1826" spans="4:9" x14ac:dyDescent="0.25">
      <c r="D1826" s="45"/>
      <c r="G1826" s="45"/>
      <c r="H1826" s="45"/>
      <c r="I1826" s="45"/>
    </row>
    <row r="1827" spans="4:9" x14ac:dyDescent="0.25">
      <c r="D1827" s="45"/>
      <c r="G1827" s="45"/>
      <c r="H1827" s="45"/>
      <c r="I1827" s="45"/>
    </row>
    <row r="1828" spans="4:9" x14ac:dyDescent="0.25">
      <c r="D1828" s="45"/>
      <c r="G1828" s="45"/>
      <c r="H1828" s="45"/>
      <c r="I1828" s="45"/>
    </row>
    <row r="1829" spans="4:9" x14ac:dyDescent="0.25">
      <c r="D1829" s="45"/>
      <c r="G1829" s="45"/>
      <c r="H1829" s="45"/>
      <c r="I1829" s="45"/>
    </row>
    <row r="1830" spans="4:9" x14ac:dyDescent="0.25">
      <c r="D1830" s="45"/>
      <c r="G1830" s="45"/>
      <c r="H1830" s="45"/>
      <c r="I1830" s="45"/>
    </row>
    <row r="1831" spans="4:9" x14ac:dyDescent="0.25">
      <c r="D1831" s="45"/>
      <c r="G1831" s="45"/>
      <c r="H1831" s="45"/>
      <c r="I1831" s="45"/>
    </row>
    <row r="1832" spans="4:9" x14ac:dyDescent="0.25">
      <c r="D1832" s="45"/>
      <c r="G1832" s="45"/>
      <c r="H1832" s="45"/>
      <c r="I1832" s="45"/>
    </row>
    <row r="1833" spans="4:9" x14ac:dyDescent="0.25">
      <c r="D1833" s="45"/>
      <c r="G1833" s="45"/>
      <c r="H1833" s="45"/>
      <c r="I1833" s="45"/>
    </row>
    <row r="1834" spans="4:9" x14ac:dyDescent="0.25">
      <c r="D1834" s="45"/>
      <c r="G1834" s="45"/>
      <c r="H1834" s="45"/>
      <c r="I1834" s="45"/>
    </row>
    <row r="1835" spans="4:9" x14ac:dyDescent="0.25">
      <c r="D1835" s="45"/>
      <c r="G1835" s="45"/>
      <c r="H1835" s="45"/>
      <c r="I1835" s="45"/>
    </row>
    <row r="1836" spans="4:9" x14ac:dyDescent="0.25">
      <c r="D1836" s="45"/>
      <c r="G1836" s="45"/>
      <c r="H1836" s="45"/>
      <c r="I1836" s="45"/>
    </row>
    <row r="1837" spans="4:9" x14ac:dyDescent="0.25">
      <c r="D1837" s="45"/>
      <c r="G1837" s="45"/>
      <c r="H1837" s="45"/>
      <c r="I1837" s="45"/>
    </row>
    <row r="1838" spans="4:9" x14ac:dyDescent="0.25">
      <c r="D1838" s="45"/>
      <c r="G1838" s="45"/>
      <c r="H1838" s="45"/>
      <c r="I1838" s="45"/>
    </row>
    <row r="1839" spans="4:9" x14ac:dyDescent="0.25">
      <c r="D1839" s="45"/>
      <c r="G1839" s="45"/>
      <c r="H1839" s="45"/>
      <c r="I1839" s="45"/>
    </row>
    <row r="1840" spans="4:9" x14ac:dyDescent="0.25">
      <c r="D1840" s="45"/>
      <c r="G1840" s="45"/>
      <c r="H1840" s="45"/>
      <c r="I1840" s="45"/>
    </row>
    <row r="1841" spans="4:9" x14ac:dyDescent="0.25">
      <c r="D1841" s="45"/>
      <c r="G1841" s="45"/>
      <c r="H1841" s="45"/>
      <c r="I1841" s="45"/>
    </row>
    <row r="1842" spans="4:9" x14ac:dyDescent="0.25">
      <c r="D1842" s="45"/>
      <c r="G1842" s="45"/>
      <c r="H1842" s="45"/>
      <c r="I1842" s="45"/>
    </row>
    <row r="1843" spans="4:9" x14ac:dyDescent="0.25">
      <c r="D1843" s="45"/>
      <c r="G1843" s="45"/>
      <c r="H1843" s="45"/>
      <c r="I1843" s="45"/>
    </row>
    <row r="1844" spans="4:9" x14ac:dyDescent="0.25">
      <c r="D1844" s="45"/>
      <c r="G1844" s="45"/>
      <c r="H1844" s="45"/>
      <c r="I1844" s="45"/>
    </row>
    <row r="1845" spans="4:9" x14ac:dyDescent="0.25">
      <c r="D1845" s="45"/>
      <c r="G1845" s="45"/>
      <c r="H1845" s="45"/>
      <c r="I1845" s="45"/>
    </row>
    <row r="1846" spans="4:9" x14ac:dyDescent="0.25">
      <c r="D1846" s="45"/>
      <c r="G1846" s="45"/>
      <c r="H1846" s="45"/>
      <c r="I1846" s="45"/>
    </row>
    <row r="1847" spans="4:9" x14ac:dyDescent="0.25">
      <c r="D1847" s="45"/>
      <c r="G1847" s="45"/>
      <c r="H1847" s="45"/>
      <c r="I1847" s="45"/>
    </row>
    <row r="1848" spans="4:9" x14ac:dyDescent="0.25">
      <c r="D1848" s="45"/>
      <c r="G1848" s="45"/>
      <c r="H1848" s="45"/>
      <c r="I1848" s="45"/>
    </row>
    <row r="1849" spans="4:9" x14ac:dyDescent="0.25">
      <c r="D1849" s="45"/>
      <c r="G1849" s="45"/>
      <c r="H1849" s="45"/>
      <c r="I1849" s="45"/>
    </row>
    <row r="1850" spans="4:9" x14ac:dyDescent="0.25">
      <c r="D1850" s="45"/>
      <c r="G1850" s="45"/>
      <c r="H1850" s="45"/>
      <c r="I1850" s="45"/>
    </row>
    <row r="1851" spans="4:9" x14ac:dyDescent="0.25">
      <c r="D1851" s="45"/>
      <c r="G1851" s="45"/>
      <c r="H1851" s="45"/>
      <c r="I1851" s="45"/>
    </row>
    <row r="1852" spans="4:9" x14ac:dyDescent="0.25">
      <c r="D1852" s="45"/>
      <c r="G1852" s="45"/>
      <c r="H1852" s="45"/>
      <c r="I1852" s="45"/>
    </row>
    <row r="1853" spans="4:9" x14ac:dyDescent="0.25">
      <c r="D1853" s="45"/>
      <c r="G1853" s="45"/>
      <c r="H1853" s="45"/>
      <c r="I1853" s="45"/>
    </row>
    <row r="1854" spans="4:9" x14ac:dyDescent="0.25">
      <c r="D1854" s="45"/>
      <c r="G1854" s="45"/>
      <c r="H1854" s="45"/>
      <c r="I1854" s="45"/>
    </row>
    <row r="1855" spans="4:9" x14ac:dyDescent="0.25">
      <c r="D1855" s="45"/>
      <c r="G1855" s="45"/>
      <c r="H1855" s="45"/>
      <c r="I1855" s="45"/>
    </row>
    <row r="1856" spans="4:9" x14ac:dyDescent="0.25">
      <c r="D1856" s="45"/>
      <c r="G1856" s="45"/>
      <c r="H1856" s="45"/>
      <c r="I1856" s="45"/>
    </row>
    <row r="1857" spans="4:9" x14ac:dyDescent="0.25">
      <c r="D1857" s="45"/>
      <c r="G1857" s="45"/>
      <c r="H1857" s="45"/>
      <c r="I1857" s="45"/>
    </row>
    <row r="1858" spans="4:9" x14ac:dyDescent="0.25">
      <c r="D1858" s="45"/>
      <c r="G1858" s="45"/>
      <c r="H1858" s="45"/>
      <c r="I1858" s="45"/>
    </row>
    <row r="1859" spans="4:9" x14ac:dyDescent="0.25">
      <c r="D1859" s="45"/>
      <c r="G1859" s="45"/>
      <c r="H1859" s="45"/>
      <c r="I1859" s="45"/>
    </row>
    <row r="1860" spans="4:9" x14ac:dyDescent="0.25">
      <c r="D1860" s="45"/>
      <c r="G1860" s="45"/>
      <c r="H1860" s="45"/>
      <c r="I1860" s="45"/>
    </row>
    <row r="1861" spans="4:9" x14ac:dyDescent="0.25">
      <c r="D1861" s="45"/>
      <c r="G1861" s="45"/>
      <c r="H1861" s="45"/>
      <c r="I1861" s="45"/>
    </row>
    <row r="1862" spans="4:9" x14ac:dyDescent="0.25">
      <c r="D1862" s="45"/>
      <c r="G1862" s="45"/>
      <c r="H1862" s="45"/>
      <c r="I1862" s="45"/>
    </row>
    <row r="1863" spans="4:9" x14ac:dyDescent="0.25">
      <c r="D1863" s="45"/>
      <c r="G1863" s="45"/>
      <c r="H1863" s="45"/>
      <c r="I1863" s="45"/>
    </row>
    <row r="1864" spans="4:9" x14ac:dyDescent="0.25">
      <c r="D1864" s="45"/>
      <c r="G1864" s="45"/>
      <c r="H1864" s="45"/>
      <c r="I1864" s="45"/>
    </row>
    <row r="1865" spans="4:9" x14ac:dyDescent="0.25">
      <c r="D1865" s="45"/>
      <c r="G1865" s="45"/>
      <c r="H1865" s="45"/>
      <c r="I1865" s="45"/>
    </row>
    <row r="1866" spans="4:9" x14ac:dyDescent="0.25">
      <c r="D1866" s="45"/>
      <c r="G1866" s="45"/>
      <c r="H1866" s="45"/>
      <c r="I1866" s="45"/>
    </row>
    <row r="1867" spans="4:9" x14ac:dyDescent="0.25">
      <c r="D1867" s="45"/>
      <c r="G1867" s="45"/>
      <c r="H1867" s="45"/>
      <c r="I1867" s="45"/>
    </row>
    <row r="1868" spans="4:9" x14ac:dyDescent="0.25">
      <c r="D1868" s="45"/>
      <c r="G1868" s="45"/>
      <c r="H1868" s="45"/>
      <c r="I1868" s="45"/>
    </row>
    <row r="1869" spans="4:9" x14ac:dyDescent="0.25">
      <c r="D1869" s="45"/>
      <c r="G1869" s="45"/>
      <c r="H1869" s="45"/>
      <c r="I1869" s="45"/>
    </row>
    <row r="1870" spans="4:9" x14ac:dyDescent="0.25">
      <c r="D1870" s="45"/>
      <c r="G1870" s="45"/>
      <c r="H1870" s="45"/>
      <c r="I1870" s="45"/>
    </row>
    <row r="1871" spans="4:9" x14ac:dyDescent="0.25">
      <c r="D1871" s="45"/>
      <c r="G1871" s="45"/>
      <c r="H1871" s="45"/>
      <c r="I1871" s="45"/>
    </row>
    <row r="1872" spans="4:9" x14ac:dyDescent="0.25">
      <c r="D1872" s="45"/>
      <c r="G1872" s="45"/>
      <c r="H1872" s="45"/>
      <c r="I1872" s="45"/>
    </row>
    <row r="1873" spans="4:9" x14ac:dyDescent="0.25">
      <c r="D1873" s="45"/>
      <c r="G1873" s="45"/>
      <c r="H1873" s="45"/>
      <c r="I1873" s="45"/>
    </row>
    <row r="1874" spans="4:9" x14ac:dyDescent="0.25">
      <c r="D1874" s="45"/>
      <c r="G1874" s="45"/>
      <c r="H1874" s="45"/>
      <c r="I1874" s="45"/>
    </row>
    <row r="1875" spans="4:9" x14ac:dyDescent="0.25">
      <c r="D1875" s="45"/>
      <c r="G1875" s="45"/>
      <c r="H1875" s="45"/>
      <c r="I1875" s="45"/>
    </row>
    <row r="1876" spans="4:9" x14ac:dyDescent="0.25">
      <c r="D1876" s="45"/>
      <c r="G1876" s="45"/>
      <c r="H1876" s="45"/>
      <c r="I1876" s="45"/>
    </row>
    <row r="1877" spans="4:9" x14ac:dyDescent="0.25">
      <c r="D1877" s="45"/>
      <c r="G1877" s="45"/>
      <c r="H1877" s="45"/>
      <c r="I1877" s="45"/>
    </row>
    <row r="1878" spans="4:9" x14ac:dyDescent="0.25">
      <c r="D1878" s="45"/>
      <c r="G1878" s="45"/>
      <c r="H1878" s="45"/>
      <c r="I1878" s="45"/>
    </row>
    <row r="1879" spans="4:9" x14ac:dyDescent="0.25">
      <c r="D1879" s="45"/>
      <c r="G1879" s="45"/>
      <c r="H1879" s="45"/>
      <c r="I1879" s="45"/>
    </row>
    <row r="1880" spans="4:9" x14ac:dyDescent="0.25">
      <c r="D1880" s="45"/>
      <c r="G1880" s="45"/>
      <c r="H1880" s="45"/>
      <c r="I1880" s="45"/>
    </row>
    <row r="1881" spans="4:9" x14ac:dyDescent="0.25">
      <c r="D1881" s="45"/>
      <c r="G1881" s="45"/>
      <c r="H1881" s="45"/>
      <c r="I1881" s="45"/>
    </row>
    <row r="1882" spans="4:9" x14ac:dyDescent="0.25">
      <c r="D1882" s="45"/>
      <c r="G1882" s="45"/>
      <c r="H1882" s="45"/>
      <c r="I1882" s="45"/>
    </row>
    <row r="1883" spans="4:9" x14ac:dyDescent="0.25">
      <c r="D1883" s="45"/>
      <c r="G1883" s="45"/>
      <c r="H1883" s="45"/>
      <c r="I1883" s="45"/>
    </row>
    <row r="1884" spans="4:9" x14ac:dyDescent="0.25">
      <c r="D1884" s="45"/>
      <c r="G1884" s="45"/>
      <c r="H1884" s="45"/>
      <c r="I1884" s="45"/>
    </row>
    <row r="1885" spans="4:9" x14ac:dyDescent="0.25">
      <c r="D1885" s="45"/>
      <c r="G1885" s="45"/>
      <c r="H1885" s="45"/>
      <c r="I1885" s="45"/>
    </row>
    <row r="1886" spans="4:9" x14ac:dyDescent="0.25">
      <c r="D1886" s="45"/>
      <c r="G1886" s="45"/>
      <c r="H1886" s="45"/>
      <c r="I1886" s="45"/>
    </row>
    <row r="1887" spans="4:9" x14ac:dyDescent="0.25">
      <c r="D1887" s="45"/>
      <c r="G1887" s="45"/>
      <c r="H1887" s="45"/>
      <c r="I1887" s="45"/>
    </row>
    <row r="1888" spans="4:9" x14ac:dyDescent="0.25">
      <c r="D1888" s="45"/>
      <c r="G1888" s="45"/>
      <c r="H1888" s="45"/>
      <c r="I1888" s="45"/>
    </row>
    <row r="1889" spans="4:9" x14ac:dyDescent="0.25">
      <c r="D1889" s="45"/>
      <c r="G1889" s="45"/>
      <c r="H1889" s="45"/>
      <c r="I1889" s="45"/>
    </row>
    <row r="1890" spans="4:9" x14ac:dyDescent="0.25">
      <c r="D1890" s="45"/>
      <c r="G1890" s="45"/>
      <c r="H1890" s="45"/>
      <c r="I1890" s="45"/>
    </row>
    <row r="1891" spans="4:9" x14ac:dyDescent="0.25">
      <c r="D1891" s="45"/>
      <c r="G1891" s="45"/>
      <c r="H1891" s="45"/>
      <c r="I1891" s="45"/>
    </row>
    <row r="1892" spans="4:9" x14ac:dyDescent="0.25">
      <c r="D1892" s="45"/>
      <c r="G1892" s="45"/>
      <c r="H1892" s="45"/>
      <c r="I1892" s="45"/>
    </row>
    <row r="1893" spans="4:9" x14ac:dyDescent="0.25">
      <c r="D1893" s="45"/>
      <c r="G1893" s="45"/>
      <c r="H1893" s="45"/>
      <c r="I1893" s="45"/>
    </row>
    <row r="1894" spans="4:9" x14ac:dyDescent="0.25">
      <c r="D1894" s="45"/>
      <c r="G1894" s="45"/>
      <c r="H1894" s="45"/>
      <c r="I1894" s="45"/>
    </row>
    <row r="1895" spans="4:9" x14ac:dyDescent="0.25">
      <c r="D1895" s="45"/>
      <c r="G1895" s="45"/>
      <c r="H1895" s="45"/>
      <c r="I1895" s="45"/>
    </row>
    <row r="1896" spans="4:9" x14ac:dyDescent="0.25">
      <c r="D1896" s="45"/>
      <c r="G1896" s="45"/>
      <c r="H1896" s="45"/>
      <c r="I1896" s="45"/>
    </row>
    <row r="1897" spans="4:9" x14ac:dyDescent="0.25">
      <c r="D1897" s="45"/>
      <c r="G1897" s="45"/>
      <c r="H1897" s="45"/>
      <c r="I1897" s="45"/>
    </row>
    <row r="1898" spans="4:9" x14ac:dyDescent="0.25">
      <c r="D1898" s="45"/>
      <c r="G1898" s="45"/>
      <c r="H1898" s="45"/>
      <c r="I1898" s="45"/>
    </row>
    <row r="1899" spans="4:9" x14ac:dyDescent="0.25">
      <c r="D1899" s="45"/>
      <c r="G1899" s="45"/>
      <c r="H1899" s="45"/>
      <c r="I1899" s="45"/>
    </row>
    <row r="1900" spans="4:9" x14ac:dyDescent="0.25">
      <c r="D1900" s="45"/>
      <c r="G1900" s="45"/>
      <c r="H1900" s="45"/>
      <c r="I1900" s="45"/>
    </row>
    <row r="1901" spans="4:9" x14ac:dyDescent="0.25">
      <c r="D1901" s="45"/>
      <c r="G1901" s="45"/>
      <c r="H1901" s="45"/>
      <c r="I1901" s="45"/>
    </row>
    <row r="1902" spans="4:9" x14ac:dyDescent="0.25">
      <c r="D1902" s="45"/>
      <c r="G1902" s="45"/>
      <c r="H1902" s="45"/>
      <c r="I1902" s="45"/>
    </row>
    <row r="1903" spans="4:9" x14ac:dyDescent="0.25">
      <c r="D1903" s="45"/>
      <c r="G1903" s="45"/>
      <c r="H1903" s="45"/>
      <c r="I1903" s="45"/>
    </row>
    <row r="1904" spans="4:9" x14ac:dyDescent="0.25">
      <c r="D1904" s="45"/>
      <c r="G1904" s="45"/>
      <c r="H1904" s="45"/>
      <c r="I1904" s="45"/>
    </row>
    <row r="1905" spans="4:9" x14ac:dyDescent="0.25">
      <c r="D1905" s="45"/>
      <c r="G1905" s="45"/>
      <c r="H1905" s="45"/>
      <c r="I1905" s="45"/>
    </row>
    <row r="1906" spans="4:9" x14ac:dyDescent="0.25">
      <c r="D1906" s="45"/>
      <c r="G1906" s="45"/>
      <c r="H1906" s="45"/>
      <c r="I1906" s="45"/>
    </row>
    <row r="1907" spans="4:9" x14ac:dyDescent="0.25">
      <c r="D1907" s="45"/>
      <c r="G1907" s="45"/>
      <c r="H1907" s="45"/>
      <c r="I1907" s="45"/>
    </row>
    <row r="1908" spans="4:9" x14ac:dyDescent="0.25">
      <c r="D1908" s="45"/>
      <c r="G1908" s="45"/>
      <c r="H1908" s="45"/>
      <c r="I1908" s="45"/>
    </row>
    <row r="1909" spans="4:9" x14ac:dyDescent="0.25">
      <c r="D1909" s="45"/>
      <c r="G1909" s="45"/>
      <c r="H1909" s="45"/>
      <c r="I1909" s="45"/>
    </row>
    <row r="1910" spans="4:9" x14ac:dyDescent="0.25">
      <c r="D1910" s="45"/>
      <c r="G1910" s="45"/>
      <c r="H1910" s="45"/>
      <c r="I1910" s="45"/>
    </row>
    <row r="1911" spans="4:9" x14ac:dyDescent="0.25">
      <c r="D1911" s="45"/>
      <c r="G1911" s="45"/>
      <c r="H1911" s="45"/>
      <c r="I1911" s="45"/>
    </row>
    <row r="1912" spans="4:9" x14ac:dyDescent="0.25">
      <c r="D1912" s="45"/>
      <c r="G1912" s="45"/>
      <c r="H1912" s="45"/>
      <c r="I1912" s="45"/>
    </row>
    <row r="1913" spans="4:9" x14ac:dyDescent="0.25">
      <c r="D1913" s="45"/>
      <c r="G1913" s="45"/>
      <c r="H1913" s="45"/>
      <c r="I1913" s="45"/>
    </row>
    <row r="1914" spans="4:9" x14ac:dyDescent="0.25">
      <c r="D1914" s="45"/>
      <c r="G1914" s="45"/>
      <c r="H1914" s="45"/>
      <c r="I1914" s="45"/>
    </row>
    <row r="1915" spans="4:9" x14ac:dyDescent="0.25">
      <c r="D1915" s="45"/>
      <c r="G1915" s="45"/>
      <c r="H1915" s="45"/>
      <c r="I1915" s="45"/>
    </row>
    <row r="1916" spans="4:9" x14ac:dyDescent="0.25">
      <c r="D1916" s="45"/>
      <c r="G1916" s="45"/>
      <c r="H1916" s="45"/>
      <c r="I1916" s="45"/>
    </row>
    <row r="1917" spans="4:9" x14ac:dyDescent="0.25">
      <c r="D1917" s="45"/>
      <c r="G1917" s="45"/>
      <c r="H1917" s="45"/>
      <c r="I1917" s="45"/>
    </row>
    <row r="1918" spans="4:9" x14ac:dyDescent="0.25">
      <c r="D1918" s="45"/>
      <c r="G1918" s="45"/>
      <c r="H1918" s="45"/>
      <c r="I1918" s="45"/>
    </row>
    <row r="1919" spans="4:9" x14ac:dyDescent="0.25">
      <c r="D1919" s="45"/>
      <c r="G1919" s="45"/>
      <c r="H1919" s="45"/>
      <c r="I1919" s="45"/>
    </row>
    <row r="1920" spans="4:9" x14ac:dyDescent="0.25">
      <c r="D1920" s="45"/>
      <c r="G1920" s="45"/>
      <c r="H1920" s="45"/>
      <c r="I1920" s="45"/>
    </row>
    <row r="1921" spans="4:9" x14ac:dyDescent="0.25">
      <c r="D1921" s="45"/>
      <c r="G1921" s="45"/>
      <c r="H1921" s="45"/>
      <c r="I1921" s="45"/>
    </row>
    <row r="1922" spans="4:9" x14ac:dyDescent="0.25">
      <c r="D1922" s="45"/>
      <c r="G1922" s="45"/>
      <c r="H1922" s="45"/>
      <c r="I1922" s="45"/>
    </row>
    <row r="1923" spans="4:9" x14ac:dyDescent="0.25">
      <c r="D1923" s="45"/>
      <c r="G1923" s="45"/>
      <c r="H1923" s="45"/>
      <c r="I1923" s="45"/>
    </row>
    <row r="1924" spans="4:9" x14ac:dyDescent="0.25">
      <c r="D1924" s="45"/>
      <c r="G1924" s="45"/>
      <c r="H1924" s="45"/>
      <c r="I1924" s="45"/>
    </row>
    <row r="1925" spans="4:9" x14ac:dyDescent="0.25">
      <c r="D1925" s="45"/>
      <c r="G1925" s="45"/>
      <c r="H1925" s="45"/>
      <c r="I1925" s="45"/>
    </row>
    <row r="1926" spans="4:9" x14ac:dyDescent="0.25">
      <c r="D1926" s="45"/>
      <c r="G1926" s="45"/>
      <c r="H1926" s="45"/>
      <c r="I1926" s="45"/>
    </row>
    <row r="1927" spans="4:9" x14ac:dyDescent="0.25">
      <c r="D1927" s="45"/>
      <c r="G1927" s="45"/>
      <c r="H1927" s="45"/>
      <c r="I1927" s="45"/>
    </row>
    <row r="1928" spans="4:9" x14ac:dyDescent="0.25">
      <c r="D1928" s="45"/>
      <c r="G1928" s="45"/>
      <c r="H1928" s="45"/>
      <c r="I1928" s="45"/>
    </row>
    <row r="1929" spans="4:9" x14ac:dyDescent="0.25">
      <c r="D1929" s="45"/>
      <c r="G1929" s="45"/>
      <c r="H1929" s="45"/>
      <c r="I1929" s="45"/>
    </row>
    <row r="1930" spans="4:9" x14ac:dyDescent="0.25">
      <c r="D1930" s="45"/>
      <c r="G1930" s="45"/>
      <c r="H1930" s="45"/>
      <c r="I1930" s="45"/>
    </row>
    <row r="1931" spans="4:9" x14ac:dyDescent="0.25">
      <c r="D1931" s="45"/>
      <c r="G1931" s="45"/>
      <c r="H1931" s="45"/>
      <c r="I1931" s="45"/>
    </row>
    <row r="1932" spans="4:9" x14ac:dyDescent="0.25">
      <c r="D1932" s="45"/>
      <c r="G1932" s="45"/>
      <c r="H1932" s="45"/>
      <c r="I1932" s="45"/>
    </row>
    <row r="1933" spans="4:9" x14ac:dyDescent="0.25">
      <c r="D1933" s="45"/>
      <c r="G1933" s="45"/>
      <c r="H1933" s="45"/>
      <c r="I1933" s="45"/>
    </row>
    <row r="1934" spans="4:9" x14ac:dyDescent="0.25">
      <c r="D1934" s="45"/>
      <c r="G1934" s="45"/>
      <c r="H1934" s="45"/>
      <c r="I1934" s="45"/>
    </row>
    <row r="1935" spans="4:9" x14ac:dyDescent="0.25">
      <c r="D1935" s="45"/>
      <c r="G1935" s="45"/>
      <c r="H1935" s="45"/>
      <c r="I1935" s="45"/>
    </row>
    <row r="1936" spans="4:9" x14ac:dyDescent="0.25">
      <c r="D1936" s="45"/>
      <c r="G1936" s="45"/>
      <c r="H1936" s="45"/>
      <c r="I1936" s="45"/>
    </row>
    <row r="1937" spans="4:9" x14ac:dyDescent="0.25">
      <c r="D1937" s="45"/>
      <c r="G1937" s="45"/>
      <c r="H1937" s="45"/>
      <c r="I1937" s="45"/>
    </row>
    <row r="1938" spans="4:9" x14ac:dyDescent="0.25">
      <c r="D1938" s="45"/>
      <c r="G1938" s="45"/>
      <c r="H1938" s="45"/>
      <c r="I1938" s="45"/>
    </row>
    <row r="1939" spans="4:9" x14ac:dyDescent="0.25">
      <c r="D1939" s="45"/>
      <c r="G1939" s="45"/>
      <c r="H1939" s="45"/>
      <c r="I1939" s="45"/>
    </row>
    <row r="1940" spans="4:9" x14ac:dyDescent="0.25">
      <c r="D1940" s="45"/>
      <c r="G1940" s="45"/>
      <c r="H1940" s="45"/>
      <c r="I1940" s="45"/>
    </row>
    <row r="1941" spans="4:9" x14ac:dyDescent="0.25">
      <c r="D1941" s="45"/>
      <c r="G1941" s="45"/>
      <c r="H1941" s="45"/>
      <c r="I1941" s="45"/>
    </row>
    <row r="1942" spans="4:9" x14ac:dyDescent="0.25">
      <c r="D1942" s="45"/>
      <c r="G1942" s="45"/>
      <c r="H1942" s="45"/>
      <c r="I1942" s="45"/>
    </row>
    <row r="1943" spans="4:9" x14ac:dyDescent="0.25">
      <c r="D1943" s="45"/>
      <c r="G1943" s="45"/>
      <c r="H1943" s="45"/>
      <c r="I1943" s="45"/>
    </row>
    <row r="1944" spans="4:9" x14ac:dyDescent="0.25">
      <c r="D1944" s="45"/>
      <c r="G1944" s="45"/>
      <c r="H1944" s="45"/>
      <c r="I1944" s="45"/>
    </row>
    <row r="1945" spans="4:9" x14ac:dyDescent="0.25">
      <c r="D1945" s="45"/>
      <c r="G1945" s="45"/>
      <c r="H1945" s="45"/>
      <c r="I1945" s="45"/>
    </row>
    <row r="1946" spans="4:9" x14ac:dyDescent="0.25">
      <c r="D1946" s="45"/>
      <c r="G1946" s="45"/>
      <c r="H1946" s="45"/>
      <c r="I1946" s="45"/>
    </row>
    <row r="1947" spans="4:9" x14ac:dyDescent="0.25">
      <c r="D1947" s="45"/>
      <c r="G1947" s="45"/>
      <c r="H1947" s="45"/>
      <c r="I1947" s="45"/>
    </row>
    <row r="1948" spans="4:9" x14ac:dyDescent="0.25">
      <c r="D1948" s="45"/>
      <c r="G1948" s="45"/>
      <c r="H1948" s="45"/>
      <c r="I1948" s="45"/>
    </row>
    <row r="1949" spans="4:9" x14ac:dyDescent="0.25">
      <c r="D1949" s="45"/>
      <c r="G1949" s="45"/>
      <c r="H1949" s="45"/>
      <c r="I1949" s="45"/>
    </row>
    <row r="1950" spans="4:9" x14ac:dyDescent="0.25">
      <c r="D1950" s="45"/>
      <c r="G1950" s="45"/>
      <c r="H1950" s="45"/>
      <c r="I1950" s="45"/>
    </row>
    <row r="1951" spans="4:9" x14ac:dyDescent="0.25">
      <c r="D1951" s="45"/>
      <c r="G1951" s="45"/>
      <c r="H1951" s="45"/>
      <c r="I1951" s="45"/>
    </row>
    <row r="1952" spans="4:9" x14ac:dyDescent="0.25">
      <c r="D1952" s="45"/>
      <c r="G1952" s="45"/>
      <c r="H1952" s="45"/>
      <c r="I1952" s="45"/>
    </row>
    <row r="1953" spans="4:9" x14ac:dyDescent="0.25">
      <c r="D1953" s="45"/>
      <c r="G1953" s="45"/>
      <c r="H1953" s="45"/>
      <c r="I1953" s="45"/>
    </row>
    <row r="1954" spans="4:9" x14ac:dyDescent="0.25">
      <c r="D1954" s="45"/>
      <c r="G1954" s="45"/>
      <c r="H1954" s="45"/>
      <c r="I1954" s="45"/>
    </row>
    <row r="1955" spans="4:9" x14ac:dyDescent="0.25">
      <c r="D1955" s="45"/>
      <c r="G1955" s="45"/>
      <c r="H1955" s="45"/>
      <c r="I1955" s="45"/>
    </row>
    <row r="1956" spans="4:9" x14ac:dyDescent="0.25">
      <c r="D1956" s="45"/>
      <c r="G1956" s="45"/>
      <c r="H1956" s="45"/>
      <c r="I1956" s="45"/>
    </row>
    <row r="1957" spans="4:9" x14ac:dyDescent="0.25">
      <c r="D1957" s="45"/>
      <c r="G1957" s="45"/>
      <c r="H1957" s="45"/>
      <c r="I1957" s="45"/>
    </row>
    <row r="1958" spans="4:9" x14ac:dyDescent="0.25">
      <c r="D1958" s="45"/>
      <c r="G1958" s="45"/>
      <c r="H1958" s="45"/>
      <c r="I1958" s="45"/>
    </row>
    <row r="1959" spans="4:9" x14ac:dyDescent="0.25">
      <c r="D1959" s="45"/>
      <c r="G1959" s="45"/>
      <c r="H1959" s="45"/>
      <c r="I1959" s="45"/>
    </row>
    <row r="1960" spans="4:9" x14ac:dyDescent="0.25">
      <c r="D1960" s="45"/>
      <c r="G1960" s="45"/>
      <c r="H1960" s="45"/>
      <c r="I1960" s="45"/>
    </row>
    <row r="1961" spans="4:9" x14ac:dyDescent="0.25">
      <c r="D1961" s="45"/>
      <c r="G1961" s="45"/>
      <c r="H1961" s="45"/>
      <c r="I1961" s="45"/>
    </row>
    <row r="1962" spans="4:9" x14ac:dyDescent="0.25">
      <c r="D1962" s="45"/>
      <c r="G1962" s="45"/>
      <c r="H1962" s="45"/>
      <c r="I1962" s="45"/>
    </row>
    <row r="1963" spans="4:9" x14ac:dyDescent="0.25">
      <c r="D1963" s="45"/>
      <c r="G1963" s="45"/>
      <c r="H1963" s="45"/>
      <c r="I1963" s="45"/>
    </row>
    <row r="1964" spans="4:9" x14ac:dyDescent="0.25">
      <c r="D1964" s="45"/>
      <c r="G1964" s="45"/>
      <c r="H1964" s="45"/>
      <c r="I1964" s="45"/>
    </row>
    <row r="1965" spans="4:9" x14ac:dyDescent="0.25">
      <c r="D1965" s="45"/>
      <c r="G1965" s="45"/>
      <c r="H1965" s="45"/>
      <c r="I1965" s="45"/>
    </row>
    <row r="1966" spans="4:9" x14ac:dyDescent="0.25">
      <c r="D1966" s="45"/>
      <c r="G1966" s="45"/>
      <c r="H1966" s="45"/>
      <c r="I1966" s="45"/>
    </row>
    <row r="1967" spans="4:9" x14ac:dyDescent="0.25">
      <c r="D1967" s="45"/>
      <c r="G1967" s="45"/>
      <c r="H1967" s="45"/>
      <c r="I1967" s="45"/>
    </row>
    <row r="1968" spans="4:9" x14ac:dyDescent="0.25">
      <c r="D1968" s="45"/>
      <c r="G1968" s="45"/>
      <c r="H1968" s="45"/>
      <c r="I1968" s="45"/>
    </row>
    <row r="1969" spans="4:9" x14ac:dyDescent="0.25">
      <c r="D1969" s="45"/>
      <c r="G1969" s="45"/>
      <c r="H1969" s="45"/>
      <c r="I1969" s="45"/>
    </row>
    <row r="1970" spans="4:9" x14ac:dyDescent="0.25">
      <c r="D1970" s="45"/>
      <c r="G1970" s="45"/>
      <c r="H1970" s="45"/>
      <c r="I1970" s="45"/>
    </row>
    <row r="1971" spans="4:9" x14ac:dyDescent="0.25">
      <c r="D1971" s="45"/>
      <c r="G1971" s="45"/>
      <c r="H1971" s="45"/>
      <c r="I1971" s="45"/>
    </row>
    <row r="1972" spans="4:9" x14ac:dyDescent="0.25">
      <c r="D1972" s="45"/>
      <c r="G1972" s="45"/>
      <c r="H1972" s="45"/>
      <c r="I1972" s="45"/>
    </row>
    <row r="1973" spans="4:9" x14ac:dyDescent="0.25">
      <c r="D1973" s="45"/>
      <c r="G1973" s="45"/>
      <c r="H1973" s="45"/>
      <c r="I1973" s="45"/>
    </row>
    <row r="1974" spans="4:9" x14ac:dyDescent="0.25">
      <c r="D1974" s="45"/>
      <c r="G1974" s="45"/>
      <c r="H1974" s="45"/>
      <c r="I1974" s="45"/>
    </row>
    <row r="1975" spans="4:9" x14ac:dyDescent="0.25">
      <c r="D1975" s="45"/>
      <c r="G1975" s="45"/>
      <c r="H1975" s="45"/>
      <c r="I1975" s="45"/>
    </row>
    <row r="1976" spans="4:9" x14ac:dyDescent="0.25">
      <c r="D1976" s="45"/>
      <c r="G1976" s="45"/>
      <c r="H1976" s="45"/>
      <c r="I1976" s="45"/>
    </row>
    <row r="1977" spans="4:9" x14ac:dyDescent="0.25">
      <c r="D1977" s="45"/>
      <c r="G1977" s="45"/>
      <c r="H1977" s="45"/>
      <c r="I1977" s="45"/>
    </row>
    <row r="1978" spans="4:9" x14ac:dyDescent="0.25">
      <c r="D1978" s="45"/>
      <c r="G1978" s="45"/>
      <c r="H1978" s="45"/>
      <c r="I1978" s="45"/>
    </row>
    <row r="1979" spans="4:9" x14ac:dyDescent="0.25">
      <c r="D1979" s="45"/>
      <c r="G1979" s="45"/>
      <c r="H1979" s="45"/>
      <c r="I1979" s="45"/>
    </row>
    <row r="1980" spans="4:9" x14ac:dyDescent="0.25">
      <c r="D1980" s="45"/>
      <c r="G1980" s="45"/>
      <c r="H1980" s="45"/>
      <c r="I1980" s="45"/>
    </row>
    <row r="1981" spans="4:9" x14ac:dyDescent="0.25">
      <c r="D1981" s="45"/>
      <c r="G1981" s="45"/>
      <c r="H1981" s="45"/>
      <c r="I1981" s="45"/>
    </row>
    <row r="1982" spans="4:9" x14ac:dyDescent="0.25">
      <c r="D1982" s="45"/>
      <c r="G1982" s="45"/>
      <c r="H1982" s="45"/>
      <c r="I1982" s="45"/>
    </row>
    <row r="1983" spans="4:9" x14ac:dyDescent="0.25">
      <c r="D1983" s="45"/>
      <c r="G1983" s="45"/>
      <c r="H1983" s="45"/>
      <c r="I1983" s="45"/>
    </row>
    <row r="1984" spans="4:9" x14ac:dyDescent="0.25">
      <c r="D1984" s="45"/>
      <c r="G1984" s="45"/>
      <c r="H1984" s="45"/>
      <c r="I1984" s="45"/>
    </row>
    <row r="1985" spans="4:9" x14ac:dyDescent="0.25">
      <c r="D1985" s="45"/>
      <c r="G1985" s="45"/>
      <c r="H1985" s="45"/>
      <c r="I1985" s="45"/>
    </row>
    <row r="1986" spans="4:9" x14ac:dyDescent="0.25">
      <c r="D1986" s="45"/>
      <c r="G1986" s="45"/>
      <c r="H1986" s="45"/>
      <c r="I1986" s="45"/>
    </row>
    <row r="1987" spans="4:9" x14ac:dyDescent="0.25">
      <c r="D1987" s="45"/>
      <c r="G1987" s="45"/>
      <c r="H1987" s="45"/>
      <c r="I1987" s="45"/>
    </row>
    <row r="1988" spans="4:9" x14ac:dyDescent="0.25">
      <c r="D1988" s="45"/>
      <c r="G1988" s="45"/>
      <c r="H1988" s="45"/>
      <c r="I1988" s="45"/>
    </row>
    <row r="1989" spans="4:9" x14ac:dyDescent="0.25">
      <c r="D1989" s="45"/>
      <c r="G1989" s="45"/>
      <c r="H1989" s="45"/>
      <c r="I1989" s="45"/>
    </row>
    <row r="1990" spans="4:9" x14ac:dyDescent="0.25">
      <c r="D1990" s="45"/>
      <c r="G1990" s="45"/>
      <c r="H1990" s="45"/>
      <c r="I1990" s="45"/>
    </row>
    <row r="1991" spans="4:9" x14ac:dyDescent="0.25">
      <c r="D1991" s="45"/>
      <c r="G1991" s="45"/>
      <c r="H1991" s="45"/>
      <c r="I1991" s="45"/>
    </row>
    <row r="1992" spans="4:9" x14ac:dyDescent="0.25">
      <c r="D1992" s="45"/>
      <c r="G1992" s="45"/>
      <c r="H1992" s="45"/>
      <c r="I1992" s="45"/>
    </row>
    <row r="1993" spans="4:9" x14ac:dyDescent="0.25">
      <c r="D1993" s="45"/>
      <c r="G1993" s="45"/>
      <c r="H1993" s="45"/>
      <c r="I1993" s="45"/>
    </row>
    <row r="1994" spans="4:9" x14ac:dyDescent="0.25">
      <c r="D1994" s="45"/>
      <c r="G1994" s="45"/>
      <c r="H1994" s="45"/>
      <c r="I1994" s="45"/>
    </row>
    <row r="1995" spans="4:9" x14ac:dyDescent="0.25">
      <c r="D1995" s="45"/>
      <c r="G1995" s="45"/>
      <c r="H1995" s="45"/>
      <c r="I1995" s="45"/>
    </row>
    <row r="1996" spans="4:9" x14ac:dyDescent="0.25">
      <c r="D1996" s="45"/>
      <c r="G1996" s="45"/>
      <c r="H1996" s="45"/>
      <c r="I1996" s="45"/>
    </row>
    <row r="1997" spans="4:9" x14ac:dyDescent="0.25">
      <c r="D1997" s="45"/>
      <c r="G1997" s="45"/>
      <c r="H1997" s="45"/>
      <c r="I1997" s="45"/>
    </row>
    <row r="1998" spans="4:9" x14ac:dyDescent="0.25">
      <c r="D1998" s="45"/>
      <c r="G1998" s="45"/>
      <c r="H1998" s="45"/>
      <c r="I1998" s="45"/>
    </row>
    <row r="1999" spans="4:9" x14ac:dyDescent="0.25">
      <c r="D1999" s="45"/>
      <c r="G1999" s="45"/>
      <c r="H1999" s="45"/>
      <c r="I1999" s="45"/>
    </row>
    <row r="2000" spans="4:9" x14ac:dyDescent="0.25">
      <c r="D2000" s="45"/>
      <c r="G2000" s="45"/>
      <c r="H2000" s="45"/>
      <c r="I2000" s="45"/>
    </row>
    <row r="2001" spans="4:9" x14ac:dyDescent="0.25">
      <c r="D2001" s="45"/>
      <c r="G2001" s="45"/>
      <c r="H2001" s="45"/>
      <c r="I2001" s="45"/>
    </row>
    <row r="2002" spans="4:9" x14ac:dyDescent="0.25">
      <c r="D2002" s="45"/>
      <c r="G2002" s="45"/>
      <c r="H2002" s="45"/>
      <c r="I2002" s="45"/>
    </row>
    <row r="2003" spans="4:9" x14ac:dyDescent="0.25">
      <c r="D2003" s="45"/>
      <c r="G2003" s="45"/>
      <c r="H2003" s="45"/>
      <c r="I2003" s="45"/>
    </row>
    <row r="2004" spans="4:9" x14ac:dyDescent="0.25">
      <c r="D2004" s="45"/>
      <c r="G2004" s="45"/>
      <c r="H2004" s="45"/>
      <c r="I2004" s="45"/>
    </row>
    <row r="2005" spans="4:9" x14ac:dyDescent="0.25">
      <c r="D2005" s="45"/>
      <c r="G2005" s="45"/>
      <c r="H2005" s="45"/>
      <c r="I2005" s="45"/>
    </row>
    <row r="2006" spans="4:9" x14ac:dyDescent="0.25">
      <c r="D2006" s="45"/>
      <c r="G2006" s="45"/>
      <c r="H2006" s="45"/>
      <c r="I2006" s="45"/>
    </row>
    <row r="2007" spans="4:9" x14ac:dyDescent="0.25">
      <c r="D2007" s="45"/>
      <c r="G2007" s="45"/>
      <c r="H2007" s="45"/>
      <c r="I2007" s="45"/>
    </row>
    <row r="2008" spans="4:9" x14ac:dyDescent="0.25">
      <c r="D2008" s="45"/>
      <c r="G2008" s="45"/>
      <c r="H2008" s="45"/>
      <c r="I2008" s="45"/>
    </row>
    <row r="2009" spans="4:9" x14ac:dyDescent="0.25">
      <c r="D2009" s="45"/>
      <c r="G2009" s="45"/>
      <c r="H2009" s="45"/>
      <c r="I2009" s="45"/>
    </row>
    <row r="2010" spans="4:9" x14ac:dyDescent="0.25">
      <c r="D2010" s="45"/>
      <c r="G2010" s="45"/>
      <c r="H2010" s="45"/>
      <c r="I2010" s="45"/>
    </row>
    <row r="2011" spans="4:9" x14ac:dyDescent="0.25">
      <c r="D2011" s="45"/>
      <c r="G2011" s="45"/>
      <c r="H2011" s="45"/>
      <c r="I2011" s="45"/>
    </row>
    <row r="2012" spans="4:9" x14ac:dyDescent="0.25">
      <c r="D2012" s="45"/>
      <c r="G2012" s="45"/>
      <c r="H2012" s="45"/>
      <c r="I2012" s="45"/>
    </row>
    <row r="2013" spans="4:9" x14ac:dyDescent="0.25">
      <c r="D2013" s="45"/>
      <c r="G2013" s="45"/>
      <c r="H2013" s="45"/>
      <c r="I2013" s="45"/>
    </row>
    <row r="2014" spans="4:9" x14ac:dyDescent="0.25">
      <c r="D2014" s="45"/>
      <c r="G2014" s="45"/>
      <c r="H2014" s="45"/>
      <c r="I2014" s="45"/>
    </row>
    <row r="2015" spans="4:9" x14ac:dyDescent="0.25">
      <c r="D2015" s="45"/>
      <c r="G2015" s="45"/>
      <c r="H2015" s="45"/>
      <c r="I2015" s="45"/>
    </row>
    <row r="2016" spans="4:9" x14ac:dyDescent="0.25">
      <c r="D2016" s="45"/>
      <c r="G2016" s="45"/>
      <c r="H2016" s="45"/>
      <c r="I2016" s="45"/>
    </row>
    <row r="2017" spans="4:9" x14ac:dyDescent="0.25">
      <c r="D2017" s="45"/>
      <c r="G2017" s="45"/>
      <c r="H2017" s="45"/>
      <c r="I2017" s="45"/>
    </row>
    <row r="2018" spans="4:9" x14ac:dyDescent="0.25">
      <c r="D2018" s="45"/>
      <c r="G2018" s="45"/>
      <c r="H2018" s="45"/>
      <c r="I2018" s="45"/>
    </row>
    <row r="2019" spans="4:9" x14ac:dyDescent="0.25">
      <c r="D2019" s="45"/>
      <c r="G2019" s="45"/>
      <c r="H2019" s="45"/>
      <c r="I2019" s="45"/>
    </row>
    <row r="2020" spans="4:9" x14ac:dyDescent="0.25">
      <c r="D2020" s="45"/>
      <c r="G2020" s="45"/>
      <c r="H2020" s="45"/>
      <c r="I2020" s="45"/>
    </row>
    <row r="2021" spans="4:9" x14ac:dyDescent="0.25">
      <c r="D2021" s="45"/>
      <c r="G2021" s="45"/>
      <c r="H2021" s="45"/>
      <c r="I2021" s="45"/>
    </row>
    <row r="2022" spans="4:9" x14ac:dyDescent="0.25">
      <c r="D2022" s="45"/>
      <c r="G2022" s="45"/>
      <c r="H2022" s="45"/>
      <c r="I2022" s="45"/>
    </row>
    <row r="2023" spans="4:9" x14ac:dyDescent="0.25">
      <c r="D2023" s="45"/>
      <c r="G2023" s="45"/>
      <c r="H2023" s="45"/>
      <c r="I2023" s="45"/>
    </row>
    <row r="2024" spans="4:9" x14ac:dyDescent="0.25">
      <c r="D2024" s="45"/>
      <c r="G2024" s="45"/>
      <c r="H2024" s="45"/>
      <c r="I2024" s="45"/>
    </row>
    <row r="2025" spans="4:9" x14ac:dyDescent="0.25">
      <c r="D2025" s="45"/>
      <c r="G2025" s="45"/>
      <c r="H2025" s="45"/>
      <c r="I2025" s="45"/>
    </row>
    <row r="2026" spans="4:9" x14ac:dyDescent="0.25">
      <c r="D2026" s="45"/>
      <c r="G2026" s="45"/>
      <c r="H2026" s="45"/>
      <c r="I2026" s="45"/>
    </row>
    <row r="2027" spans="4:9" x14ac:dyDescent="0.25">
      <c r="D2027" s="45"/>
      <c r="G2027" s="45"/>
      <c r="H2027" s="45"/>
      <c r="I2027" s="45"/>
    </row>
    <row r="2028" spans="4:9" x14ac:dyDescent="0.25">
      <c r="D2028" s="45"/>
      <c r="G2028" s="45"/>
      <c r="H2028" s="45"/>
      <c r="I2028" s="45"/>
    </row>
    <row r="2029" spans="4:9" x14ac:dyDescent="0.25">
      <c r="D2029" s="45"/>
      <c r="G2029" s="45"/>
      <c r="H2029" s="45"/>
      <c r="I2029" s="45"/>
    </row>
    <row r="2030" spans="4:9" x14ac:dyDescent="0.25">
      <c r="D2030" s="45"/>
      <c r="G2030" s="45"/>
      <c r="H2030" s="45"/>
      <c r="I2030" s="45"/>
    </row>
    <row r="2031" spans="4:9" x14ac:dyDescent="0.25">
      <c r="D2031" s="45"/>
      <c r="G2031" s="45"/>
      <c r="H2031" s="45"/>
      <c r="I2031" s="45"/>
    </row>
    <row r="2032" spans="4:9" x14ac:dyDescent="0.25">
      <c r="D2032" s="45"/>
      <c r="G2032" s="45"/>
      <c r="H2032" s="45"/>
      <c r="I2032" s="45"/>
    </row>
    <row r="2033" spans="4:9" x14ac:dyDescent="0.25">
      <c r="D2033" s="45"/>
      <c r="G2033" s="45"/>
      <c r="H2033" s="45"/>
      <c r="I2033" s="45"/>
    </row>
    <row r="2034" spans="4:9" x14ac:dyDescent="0.25">
      <c r="D2034" s="45"/>
      <c r="G2034" s="45"/>
      <c r="H2034" s="45"/>
      <c r="I2034" s="45"/>
    </row>
    <row r="2035" spans="4:9" x14ac:dyDescent="0.25">
      <c r="D2035" s="45"/>
      <c r="G2035" s="45"/>
      <c r="H2035" s="45"/>
      <c r="I2035" s="45"/>
    </row>
    <row r="2036" spans="4:9" x14ac:dyDescent="0.25">
      <c r="D2036" s="45"/>
      <c r="G2036" s="45"/>
      <c r="H2036" s="45"/>
      <c r="I2036" s="45"/>
    </row>
    <row r="2037" spans="4:9" x14ac:dyDescent="0.25">
      <c r="D2037" s="45"/>
      <c r="G2037" s="45"/>
      <c r="H2037" s="45"/>
      <c r="I2037" s="45"/>
    </row>
    <row r="2038" spans="4:9" x14ac:dyDescent="0.25">
      <c r="D2038" s="45"/>
      <c r="G2038" s="45"/>
      <c r="H2038" s="45"/>
      <c r="I2038" s="45"/>
    </row>
    <row r="2039" spans="4:9" x14ac:dyDescent="0.25">
      <c r="D2039" s="45"/>
      <c r="G2039" s="45"/>
      <c r="H2039" s="45"/>
      <c r="I2039" s="45"/>
    </row>
    <row r="2040" spans="4:9" x14ac:dyDescent="0.25">
      <c r="D2040" s="45"/>
      <c r="G2040" s="45"/>
      <c r="H2040" s="45"/>
      <c r="I2040" s="45"/>
    </row>
    <row r="2041" spans="4:9" x14ac:dyDescent="0.25">
      <c r="D2041" s="45"/>
      <c r="G2041" s="45"/>
      <c r="H2041" s="45"/>
      <c r="I2041" s="45"/>
    </row>
    <row r="2042" spans="4:9" x14ac:dyDescent="0.25">
      <c r="D2042" s="45"/>
      <c r="G2042" s="45"/>
      <c r="H2042" s="45"/>
      <c r="I2042" s="45"/>
    </row>
    <row r="2043" spans="4:9" x14ac:dyDescent="0.25">
      <c r="D2043" s="45"/>
      <c r="G2043" s="45"/>
      <c r="H2043" s="45"/>
      <c r="I2043" s="45"/>
    </row>
    <row r="2044" spans="4:9" x14ac:dyDescent="0.25">
      <c r="D2044" s="45"/>
      <c r="G2044" s="45"/>
      <c r="H2044" s="45"/>
      <c r="I2044" s="45"/>
    </row>
    <row r="2045" spans="4:9" x14ac:dyDescent="0.25">
      <c r="D2045" s="45"/>
      <c r="G2045" s="45"/>
      <c r="H2045" s="45"/>
      <c r="I2045" s="45"/>
    </row>
    <row r="2046" spans="4:9" x14ac:dyDescent="0.25">
      <c r="D2046" s="45"/>
      <c r="G2046" s="45"/>
      <c r="H2046" s="45"/>
      <c r="I2046" s="45"/>
    </row>
    <row r="2047" spans="4:9" x14ac:dyDescent="0.25">
      <c r="D2047" s="45"/>
      <c r="G2047" s="45"/>
      <c r="H2047" s="45"/>
      <c r="I2047" s="45"/>
    </row>
    <row r="2048" spans="4:9" x14ac:dyDescent="0.25">
      <c r="D2048" s="45"/>
      <c r="G2048" s="45"/>
      <c r="H2048" s="45"/>
      <c r="I2048" s="45"/>
    </row>
    <row r="2049" spans="4:9" x14ac:dyDescent="0.25">
      <c r="D2049" s="45"/>
      <c r="G2049" s="45"/>
      <c r="H2049" s="45"/>
      <c r="I2049" s="45"/>
    </row>
    <row r="2050" spans="4:9" x14ac:dyDescent="0.25">
      <c r="D2050" s="45"/>
      <c r="G2050" s="45"/>
      <c r="H2050" s="45"/>
      <c r="I2050" s="45"/>
    </row>
    <row r="2051" spans="4:9" x14ac:dyDescent="0.25">
      <c r="D2051" s="45"/>
      <c r="G2051" s="45"/>
      <c r="H2051" s="45"/>
      <c r="I2051" s="45"/>
    </row>
    <row r="2052" spans="4:9" x14ac:dyDescent="0.25">
      <c r="D2052" s="45"/>
      <c r="G2052" s="45"/>
      <c r="H2052" s="45"/>
      <c r="I2052" s="45"/>
    </row>
    <row r="2053" spans="4:9" x14ac:dyDescent="0.25">
      <c r="D2053" s="45"/>
      <c r="G2053" s="45"/>
      <c r="H2053" s="45"/>
      <c r="I2053" s="45"/>
    </row>
    <row r="2054" spans="4:9" x14ac:dyDescent="0.25">
      <c r="D2054" s="45"/>
      <c r="G2054" s="45"/>
      <c r="H2054" s="45"/>
      <c r="I2054" s="45"/>
    </row>
    <row r="2055" spans="4:9" x14ac:dyDescent="0.25">
      <c r="D2055" s="45"/>
      <c r="G2055" s="45"/>
      <c r="H2055" s="45"/>
      <c r="I2055" s="45"/>
    </row>
    <row r="2056" spans="4:9" x14ac:dyDescent="0.25">
      <c r="D2056" s="45"/>
      <c r="G2056" s="45"/>
      <c r="H2056" s="45"/>
      <c r="I2056" s="45"/>
    </row>
    <row r="2057" spans="4:9" x14ac:dyDescent="0.25">
      <c r="D2057" s="45"/>
      <c r="G2057" s="45"/>
      <c r="H2057" s="45"/>
      <c r="I2057" s="45"/>
    </row>
    <row r="2058" spans="4:9" x14ac:dyDescent="0.25">
      <c r="D2058" s="45"/>
      <c r="G2058" s="45"/>
      <c r="H2058" s="45"/>
      <c r="I2058" s="45"/>
    </row>
    <row r="2059" spans="4:9" x14ac:dyDescent="0.25">
      <c r="D2059" s="45"/>
      <c r="G2059" s="45"/>
      <c r="H2059" s="45"/>
      <c r="I2059" s="45"/>
    </row>
    <row r="2060" spans="4:9" x14ac:dyDescent="0.25">
      <c r="D2060" s="45"/>
      <c r="G2060" s="45"/>
      <c r="H2060" s="45"/>
      <c r="I2060" s="45"/>
    </row>
    <row r="2061" spans="4:9" x14ac:dyDescent="0.25">
      <c r="D2061" s="45"/>
      <c r="G2061" s="45"/>
      <c r="H2061" s="45"/>
      <c r="I2061" s="45"/>
    </row>
    <row r="2062" spans="4:9" x14ac:dyDescent="0.25">
      <c r="D2062" s="45"/>
      <c r="G2062" s="45"/>
      <c r="H2062" s="45"/>
      <c r="I2062" s="45"/>
    </row>
    <row r="2063" spans="4:9" x14ac:dyDescent="0.25">
      <c r="D2063" s="45"/>
      <c r="G2063" s="45"/>
      <c r="H2063" s="45"/>
      <c r="I2063" s="45"/>
    </row>
    <row r="2064" spans="4:9" x14ac:dyDescent="0.25">
      <c r="D2064" s="45"/>
      <c r="G2064" s="45"/>
      <c r="H2064" s="45"/>
      <c r="I2064" s="45"/>
    </row>
    <row r="2065" spans="4:9" x14ac:dyDescent="0.25">
      <c r="D2065" s="45"/>
      <c r="G2065" s="45"/>
      <c r="H2065" s="45"/>
      <c r="I2065" s="45"/>
    </row>
    <row r="2066" spans="4:9" x14ac:dyDescent="0.25">
      <c r="D2066" s="45"/>
      <c r="G2066" s="45"/>
      <c r="H2066" s="45"/>
      <c r="I2066" s="45"/>
    </row>
    <row r="2067" spans="4:9" x14ac:dyDescent="0.25">
      <c r="D2067" s="45"/>
      <c r="G2067" s="45"/>
      <c r="H2067" s="45"/>
      <c r="I2067" s="45"/>
    </row>
    <row r="2068" spans="4:9" x14ac:dyDescent="0.25">
      <c r="D2068" s="45"/>
      <c r="G2068" s="45"/>
      <c r="H2068" s="45"/>
      <c r="I2068" s="45"/>
    </row>
    <row r="2069" spans="4:9" x14ac:dyDescent="0.25">
      <c r="D2069" s="45"/>
      <c r="G2069" s="45"/>
      <c r="H2069" s="45"/>
      <c r="I2069" s="45"/>
    </row>
    <row r="2070" spans="4:9" x14ac:dyDescent="0.25">
      <c r="D2070" s="45"/>
      <c r="G2070" s="45"/>
      <c r="H2070" s="45"/>
      <c r="I2070" s="45"/>
    </row>
    <row r="2071" spans="4:9" x14ac:dyDescent="0.25">
      <c r="D2071" s="45"/>
      <c r="G2071" s="45"/>
      <c r="H2071" s="45"/>
      <c r="I2071" s="45"/>
    </row>
    <row r="2072" spans="4:9" x14ac:dyDescent="0.25">
      <c r="D2072" s="45"/>
      <c r="G2072" s="45"/>
      <c r="H2072" s="45"/>
      <c r="I2072" s="45"/>
    </row>
    <row r="2073" spans="4:9" x14ac:dyDescent="0.25">
      <c r="D2073" s="45"/>
      <c r="G2073" s="45"/>
      <c r="H2073" s="45"/>
      <c r="I2073" s="45"/>
    </row>
    <row r="2074" spans="4:9" x14ac:dyDescent="0.25">
      <c r="D2074" s="45"/>
      <c r="G2074" s="45"/>
      <c r="H2074" s="45"/>
      <c r="I2074" s="45"/>
    </row>
    <row r="2075" spans="4:9" x14ac:dyDescent="0.25">
      <c r="D2075" s="45"/>
      <c r="G2075" s="45"/>
      <c r="H2075" s="45"/>
      <c r="I2075" s="45"/>
    </row>
    <row r="2076" spans="4:9" x14ac:dyDescent="0.25">
      <c r="D2076" s="45"/>
      <c r="G2076" s="45"/>
      <c r="H2076" s="45"/>
      <c r="I2076" s="45"/>
    </row>
    <row r="2077" spans="4:9" x14ac:dyDescent="0.25">
      <c r="D2077" s="45"/>
      <c r="G2077" s="45"/>
      <c r="H2077" s="45"/>
      <c r="I2077" s="45"/>
    </row>
    <row r="2078" spans="4:9" x14ac:dyDescent="0.25">
      <c r="D2078" s="45"/>
      <c r="G2078" s="45"/>
      <c r="H2078" s="45"/>
      <c r="I2078" s="45"/>
    </row>
    <row r="2079" spans="4:9" x14ac:dyDescent="0.25">
      <c r="D2079" s="45"/>
      <c r="G2079" s="45"/>
      <c r="H2079" s="45"/>
      <c r="I2079" s="45"/>
    </row>
    <row r="2080" spans="4:9" x14ac:dyDescent="0.25">
      <c r="D2080" s="45"/>
      <c r="G2080" s="45"/>
      <c r="H2080" s="45"/>
      <c r="I2080" s="45"/>
    </row>
    <row r="2081" spans="4:9" x14ac:dyDescent="0.25">
      <c r="D2081" s="45"/>
      <c r="G2081" s="45"/>
      <c r="H2081" s="45"/>
      <c r="I2081" s="45"/>
    </row>
    <row r="2082" spans="4:9" x14ac:dyDescent="0.25">
      <c r="D2082" s="45"/>
      <c r="G2082" s="45"/>
      <c r="H2082" s="45"/>
      <c r="I2082" s="45"/>
    </row>
    <row r="2083" spans="4:9" x14ac:dyDescent="0.25">
      <c r="D2083" s="45"/>
      <c r="G2083" s="45"/>
      <c r="H2083" s="45"/>
      <c r="I2083" s="45"/>
    </row>
    <row r="2084" spans="4:9" x14ac:dyDescent="0.25">
      <c r="D2084" s="45"/>
      <c r="G2084" s="45"/>
      <c r="H2084" s="45"/>
      <c r="I2084" s="45"/>
    </row>
    <row r="2085" spans="4:9" x14ac:dyDescent="0.25">
      <c r="D2085" s="45"/>
      <c r="G2085" s="45"/>
      <c r="H2085" s="45"/>
      <c r="I2085" s="45"/>
    </row>
    <row r="2086" spans="4:9" x14ac:dyDescent="0.25">
      <c r="D2086" s="45"/>
      <c r="G2086" s="45"/>
      <c r="H2086" s="45"/>
      <c r="I2086" s="45"/>
    </row>
    <row r="2087" spans="4:9" x14ac:dyDescent="0.25">
      <c r="D2087" s="45"/>
      <c r="G2087" s="45"/>
      <c r="H2087" s="45"/>
      <c r="I2087" s="45"/>
    </row>
    <row r="2088" spans="4:9" x14ac:dyDescent="0.25">
      <c r="D2088" s="45"/>
      <c r="G2088" s="45"/>
      <c r="H2088" s="45"/>
      <c r="I2088" s="45"/>
    </row>
    <row r="2089" spans="4:9" x14ac:dyDescent="0.25">
      <c r="D2089" s="45"/>
      <c r="G2089" s="45"/>
      <c r="H2089" s="45"/>
      <c r="I2089" s="45"/>
    </row>
    <row r="2090" spans="4:9" x14ac:dyDescent="0.25">
      <c r="D2090" s="45"/>
      <c r="G2090" s="45"/>
      <c r="H2090" s="45"/>
      <c r="I2090" s="45"/>
    </row>
    <row r="2091" spans="4:9" x14ac:dyDescent="0.25">
      <c r="D2091" s="45"/>
      <c r="G2091" s="45"/>
      <c r="H2091" s="45"/>
      <c r="I2091" s="45"/>
    </row>
    <row r="2092" spans="4:9" x14ac:dyDescent="0.25">
      <c r="D2092" s="45"/>
      <c r="G2092" s="45"/>
      <c r="H2092" s="45"/>
      <c r="I2092" s="45"/>
    </row>
    <row r="2093" spans="4:9" x14ac:dyDescent="0.25">
      <c r="D2093" s="45"/>
      <c r="G2093" s="45"/>
      <c r="H2093" s="45"/>
      <c r="I2093" s="45"/>
    </row>
    <row r="2094" spans="4:9" x14ac:dyDescent="0.25">
      <c r="D2094" s="45"/>
      <c r="G2094" s="45"/>
      <c r="H2094" s="45"/>
      <c r="I2094" s="45"/>
    </row>
    <row r="2095" spans="4:9" x14ac:dyDescent="0.25">
      <c r="D2095" s="45"/>
      <c r="G2095" s="45"/>
      <c r="H2095" s="45"/>
      <c r="I2095" s="45"/>
    </row>
    <row r="2096" spans="4:9" x14ac:dyDescent="0.25">
      <c r="D2096" s="45"/>
      <c r="G2096" s="45"/>
      <c r="H2096" s="45"/>
      <c r="I2096" s="45"/>
    </row>
    <row r="2097" spans="4:9" x14ac:dyDescent="0.25">
      <c r="D2097" s="45"/>
      <c r="G2097" s="45"/>
      <c r="H2097" s="45"/>
      <c r="I2097" s="45"/>
    </row>
    <row r="2098" spans="4:9" x14ac:dyDescent="0.25">
      <c r="D2098" s="45"/>
      <c r="G2098" s="45"/>
      <c r="H2098" s="45"/>
      <c r="I2098" s="45"/>
    </row>
    <row r="2099" spans="4:9" x14ac:dyDescent="0.25">
      <c r="D2099" s="45"/>
      <c r="G2099" s="45"/>
      <c r="H2099" s="45"/>
      <c r="I2099" s="45"/>
    </row>
    <row r="2100" spans="4:9" x14ac:dyDescent="0.25">
      <c r="D2100" s="45"/>
      <c r="G2100" s="45"/>
      <c r="H2100" s="45"/>
      <c r="I2100" s="45"/>
    </row>
    <row r="2101" spans="4:9" x14ac:dyDescent="0.25">
      <c r="D2101" s="45"/>
      <c r="G2101" s="45"/>
      <c r="H2101" s="45"/>
      <c r="I2101" s="45"/>
    </row>
    <row r="2102" spans="4:9" x14ac:dyDescent="0.25">
      <c r="D2102" s="45"/>
      <c r="G2102" s="45"/>
      <c r="H2102" s="45"/>
      <c r="I2102" s="45"/>
    </row>
    <row r="2103" spans="4:9" x14ac:dyDescent="0.25">
      <c r="D2103" s="45"/>
      <c r="G2103" s="45"/>
      <c r="H2103" s="45"/>
      <c r="I2103" s="45"/>
    </row>
    <row r="2104" spans="4:9" x14ac:dyDescent="0.25">
      <c r="D2104" s="45"/>
      <c r="G2104" s="45"/>
      <c r="H2104" s="45"/>
      <c r="I2104" s="45"/>
    </row>
    <row r="2105" spans="4:9" x14ac:dyDescent="0.25">
      <c r="D2105" s="45"/>
      <c r="G2105" s="45"/>
      <c r="H2105" s="45"/>
      <c r="I2105" s="45"/>
    </row>
    <row r="2106" spans="4:9" x14ac:dyDescent="0.25">
      <c r="D2106" s="45"/>
      <c r="G2106" s="45"/>
      <c r="H2106" s="45"/>
      <c r="I2106" s="45"/>
    </row>
    <row r="2107" spans="4:9" x14ac:dyDescent="0.25">
      <c r="D2107" s="45"/>
      <c r="G2107" s="45"/>
      <c r="H2107" s="45"/>
      <c r="I2107" s="45"/>
    </row>
    <row r="2108" spans="4:9" x14ac:dyDescent="0.25">
      <c r="D2108" s="45"/>
      <c r="G2108" s="45"/>
      <c r="H2108" s="45"/>
      <c r="I2108" s="45"/>
    </row>
    <row r="2109" spans="4:9" x14ac:dyDescent="0.25">
      <c r="D2109" s="45"/>
      <c r="G2109" s="45"/>
      <c r="H2109" s="45"/>
      <c r="I2109" s="45"/>
    </row>
    <row r="2110" spans="4:9" x14ac:dyDescent="0.25">
      <c r="D2110" s="45"/>
      <c r="G2110" s="45"/>
      <c r="H2110" s="45"/>
      <c r="I2110" s="45"/>
    </row>
    <row r="2111" spans="4:9" x14ac:dyDescent="0.25">
      <c r="D2111" s="45"/>
      <c r="G2111" s="45"/>
      <c r="H2111" s="45"/>
      <c r="I2111" s="45"/>
    </row>
    <row r="2112" spans="4:9" x14ac:dyDescent="0.25">
      <c r="D2112" s="45"/>
      <c r="G2112" s="45"/>
      <c r="H2112" s="45"/>
      <c r="I2112" s="45"/>
    </row>
    <row r="2113" spans="4:9" x14ac:dyDescent="0.25">
      <c r="D2113" s="45"/>
      <c r="G2113" s="45"/>
      <c r="H2113" s="45"/>
      <c r="I2113" s="45"/>
    </row>
    <row r="2114" spans="4:9" x14ac:dyDescent="0.25">
      <c r="D2114" s="45"/>
      <c r="G2114" s="45"/>
      <c r="H2114" s="45"/>
      <c r="I2114" s="45"/>
    </row>
    <row r="2115" spans="4:9" x14ac:dyDescent="0.25">
      <c r="D2115" s="45"/>
      <c r="G2115" s="45"/>
      <c r="H2115" s="45"/>
      <c r="I2115" s="45"/>
    </row>
    <row r="2116" spans="4:9" x14ac:dyDescent="0.25">
      <c r="D2116" s="45"/>
      <c r="G2116" s="45"/>
      <c r="H2116" s="45"/>
      <c r="I2116" s="45"/>
    </row>
    <row r="2117" spans="4:9" x14ac:dyDescent="0.25">
      <c r="D2117" s="45"/>
      <c r="G2117" s="45"/>
      <c r="H2117" s="45"/>
      <c r="I2117" s="45"/>
    </row>
    <row r="2118" spans="4:9" x14ac:dyDescent="0.25">
      <c r="D2118" s="45"/>
      <c r="G2118" s="45"/>
      <c r="H2118" s="45"/>
      <c r="I2118" s="45"/>
    </row>
    <row r="2119" spans="4:9" x14ac:dyDescent="0.25">
      <c r="D2119" s="45"/>
      <c r="G2119" s="45"/>
      <c r="H2119" s="45"/>
      <c r="I2119" s="45"/>
    </row>
    <row r="2120" spans="4:9" x14ac:dyDescent="0.25">
      <c r="D2120" s="45"/>
      <c r="G2120" s="45"/>
      <c r="H2120" s="45"/>
      <c r="I2120" s="45"/>
    </row>
    <row r="2121" spans="4:9" x14ac:dyDescent="0.25">
      <c r="D2121" s="45"/>
      <c r="G2121" s="45"/>
      <c r="H2121" s="45"/>
      <c r="I2121" s="45"/>
    </row>
    <row r="2122" spans="4:9" x14ac:dyDescent="0.25">
      <c r="D2122" s="45"/>
      <c r="G2122" s="45"/>
      <c r="H2122" s="45"/>
      <c r="I2122" s="45"/>
    </row>
    <row r="2123" spans="4:9" x14ac:dyDescent="0.25">
      <c r="D2123" s="45"/>
      <c r="G2123" s="45"/>
      <c r="H2123" s="45"/>
      <c r="I2123" s="45"/>
    </row>
    <row r="2124" spans="4:9" x14ac:dyDescent="0.25">
      <c r="D2124" s="45"/>
      <c r="G2124" s="45"/>
      <c r="H2124" s="45"/>
      <c r="I2124" s="45"/>
    </row>
    <row r="2125" spans="4:9" x14ac:dyDescent="0.25">
      <c r="D2125" s="45"/>
      <c r="G2125" s="45"/>
      <c r="H2125" s="45"/>
      <c r="I2125" s="45"/>
    </row>
    <row r="2126" spans="4:9" x14ac:dyDescent="0.25">
      <c r="D2126" s="45"/>
      <c r="G2126" s="45"/>
      <c r="H2126" s="45"/>
      <c r="I2126" s="45"/>
    </row>
    <row r="2127" spans="4:9" x14ac:dyDescent="0.25">
      <c r="D2127" s="45"/>
      <c r="G2127" s="45"/>
      <c r="H2127" s="45"/>
      <c r="I2127" s="45"/>
    </row>
    <row r="2128" spans="4:9" x14ac:dyDescent="0.25">
      <c r="D2128" s="45"/>
      <c r="G2128" s="45"/>
      <c r="H2128" s="45"/>
      <c r="I2128" s="45"/>
    </row>
    <row r="2129" spans="4:9" x14ac:dyDescent="0.25">
      <c r="D2129" s="45"/>
      <c r="G2129" s="45"/>
      <c r="H2129" s="45"/>
      <c r="I2129" s="45"/>
    </row>
    <row r="2130" spans="4:9" x14ac:dyDescent="0.25">
      <c r="D2130" s="45"/>
      <c r="G2130" s="45"/>
      <c r="H2130" s="45"/>
      <c r="I2130" s="45"/>
    </row>
    <row r="2131" spans="4:9" x14ac:dyDescent="0.25">
      <c r="D2131" s="45"/>
      <c r="G2131" s="45"/>
      <c r="H2131" s="45"/>
      <c r="I2131" s="45"/>
    </row>
    <row r="2132" spans="4:9" x14ac:dyDescent="0.25">
      <c r="D2132" s="45"/>
      <c r="G2132" s="45"/>
      <c r="H2132" s="45"/>
      <c r="I2132" s="45"/>
    </row>
    <row r="2133" spans="4:9" x14ac:dyDescent="0.25">
      <c r="D2133" s="45"/>
      <c r="G2133" s="45"/>
      <c r="H2133" s="45"/>
      <c r="I2133" s="45"/>
    </row>
    <row r="2134" spans="4:9" x14ac:dyDescent="0.25">
      <c r="D2134" s="45"/>
      <c r="G2134" s="45"/>
      <c r="H2134" s="45"/>
      <c r="I2134" s="45"/>
    </row>
    <row r="2135" spans="4:9" x14ac:dyDescent="0.25">
      <c r="D2135" s="45"/>
      <c r="G2135" s="45"/>
      <c r="H2135" s="45"/>
      <c r="I2135" s="45"/>
    </row>
    <row r="2136" spans="4:9" x14ac:dyDescent="0.25">
      <c r="D2136" s="45"/>
      <c r="G2136" s="45"/>
      <c r="H2136" s="45"/>
      <c r="I2136" s="45"/>
    </row>
    <row r="2137" spans="4:9" x14ac:dyDescent="0.25">
      <c r="D2137" s="45"/>
      <c r="G2137" s="45"/>
      <c r="H2137" s="45"/>
      <c r="I2137" s="45"/>
    </row>
    <row r="2138" spans="4:9" x14ac:dyDescent="0.25">
      <c r="D2138" s="45"/>
      <c r="G2138" s="45"/>
      <c r="H2138" s="45"/>
      <c r="I2138" s="45"/>
    </row>
    <row r="2139" spans="4:9" x14ac:dyDescent="0.25">
      <c r="D2139" s="45"/>
      <c r="G2139" s="45"/>
      <c r="H2139" s="45"/>
      <c r="I2139" s="45"/>
    </row>
    <row r="2140" spans="4:9" x14ac:dyDescent="0.25">
      <c r="D2140" s="45"/>
      <c r="G2140" s="45"/>
      <c r="H2140" s="45"/>
      <c r="I2140" s="45"/>
    </row>
    <row r="2141" spans="4:9" x14ac:dyDescent="0.25">
      <c r="D2141" s="45"/>
      <c r="G2141" s="45"/>
      <c r="H2141" s="45"/>
      <c r="I2141" s="45"/>
    </row>
    <row r="2142" spans="4:9" x14ac:dyDescent="0.25">
      <c r="D2142" s="45"/>
      <c r="G2142" s="45"/>
      <c r="H2142" s="45"/>
      <c r="I2142" s="45"/>
    </row>
    <row r="2143" spans="4:9" x14ac:dyDescent="0.25">
      <c r="D2143" s="45"/>
      <c r="G2143" s="45"/>
      <c r="H2143" s="45"/>
      <c r="I2143" s="45"/>
    </row>
    <row r="2144" spans="4:9" x14ac:dyDescent="0.25">
      <c r="D2144" s="45"/>
      <c r="G2144" s="45"/>
      <c r="H2144" s="45"/>
      <c r="I2144" s="45"/>
    </row>
    <row r="2145" spans="4:9" x14ac:dyDescent="0.25">
      <c r="D2145" s="45"/>
      <c r="G2145" s="45"/>
      <c r="H2145" s="45"/>
      <c r="I2145" s="45"/>
    </row>
    <row r="2146" spans="4:9" x14ac:dyDescent="0.25">
      <c r="D2146" s="45"/>
      <c r="G2146" s="45"/>
      <c r="H2146" s="45"/>
      <c r="I2146" s="45"/>
    </row>
    <row r="2147" spans="4:9" x14ac:dyDescent="0.25">
      <c r="D2147" s="45"/>
      <c r="G2147" s="45"/>
      <c r="H2147" s="45"/>
      <c r="I2147" s="45"/>
    </row>
    <row r="2148" spans="4:9" x14ac:dyDescent="0.25">
      <c r="D2148" s="45"/>
      <c r="G2148" s="45"/>
      <c r="H2148" s="45"/>
      <c r="I2148" s="45"/>
    </row>
    <row r="2149" spans="4:9" x14ac:dyDescent="0.25">
      <c r="D2149" s="45"/>
      <c r="G2149" s="45"/>
      <c r="H2149" s="45"/>
      <c r="I2149" s="45"/>
    </row>
    <row r="2150" spans="4:9" x14ac:dyDescent="0.25">
      <c r="D2150" s="45"/>
      <c r="G2150" s="45"/>
      <c r="H2150" s="45"/>
      <c r="I2150" s="45"/>
    </row>
    <row r="2151" spans="4:9" x14ac:dyDescent="0.25">
      <c r="D2151" s="45"/>
      <c r="G2151" s="45"/>
      <c r="H2151" s="45"/>
      <c r="I2151" s="45"/>
    </row>
    <row r="2152" spans="4:9" x14ac:dyDescent="0.25">
      <c r="D2152" s="45"/>
      <c r="G2152" s="45"/>
      <c r="H2152" s="45"/>
      <c r="I2152" s="45"/>
    </row>
    <row r="2153" spans="4:9" x14ac:dyDescent="0.25">
      <c r="D2153" s="45"/>
      <c r="G2153" s="45"/>
      <c r="H2153" s="45"/>
      <c r="I2153" s="45"/>
    </row>
    <row r="2154" spans="4:9" x14ac:dyDescent="0.25">
      <c r="D2154" s="45"/>
      <c r="G2154" s="45"/>
      <c r="H2154" s="45"/>
      <c r="I2154" s="45"/>
    </row>
    <row r="2155" spans="4:9" x14ac:dyDescent="0.25">
      <c r="D2155" s="45"/>
      <c r="G2155" s="45"/>
      <c r="H2155" s="45"/>
      <c r="I2155" s="45"/>
    </row>
    <row r="2156" spans="4:9" x14ac:dyDescent="0.25">
      <c r="D2156" s="45"/>
      <c r="G2156" s="45"/>
      <c r="H2156" s="45"/>
      <c r="I2156" s="45"/>
    </row>
    <row r="2157" spans="4:9" x14ac:dyDescent="0.25">
      <c r="D2157" s="45"/>
      <c r="G2157" s="45"/>
      <c r="H2157" s="45"/>
      <c r="I2157" s="45"/>
    </row>
    <row r="2158" spans="4:9" x14ac:dyDescent="0.25">
      <c r="D2158" s="45"/>
      <c r="G2158" s="45"/>
      <c r="H2158" s="45"/>
      <c r="I2158" s="45"/>
    </row>
  </sheetData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2:E35"/>
  <sheetViews>
    <sheetView topLeftCell="A16" zoomScaleNormal="100" workbookViewId="0">
      <selection activeCell="H24" sqref="H24"/>
    </sheetView>
  </sheetViews>
  <sheetFormatPr baseColWidth="10" defaultColWidth="11.44140625" defaultRowHeight="13.2" x14ac:dyDescent="0.25"/>
  <cols>
    <col min="1" max="1" width="4.6640625" style="30" customWidth="1"/>
    <col min="2" max="2" width="42.88671875" style="30" customWidth="1"/>
    <col min="3" max="3" width="23.109375" style="30" customWidth="1"/>
    <col min="4" max="4" width="17.33203125" style="30" customWidth="1"/>
    <col min="5" max="5" width="15.33203125" style="30" customWidth="1"/>
    <col min="6" max="16384" width="11.44140625" style="30"/>
  </cols>
  <sheetData>
    <row r="2" spans="1:4" x14ac:dyDescent="0.25">
      <c r="B2" s="32" t="s">
        <v>2127</v>
      </c>
      <c r="C2" s="107" t="s">
        <v>2128</v>
      </c>
    </row>
    <row r="3" spans="1:4" x14ac:dyDescent="0.25">
      <c r="C3" s="105">
        <v>10277</v>
      </c>
    </row>
    <row r="4" spans="1:4" x14ac:dyDescent="0.25">
      <c r="A4" s="33" t="s">
        <v>2129</v>
      </c>
      <c r="B4" s="34" t="s">
        <v>2130</v>
      </c>
    </row>
    <row r="5" spans="1:4" x14ac:dyDescent="0.25">
      <c r="B5" s="34"/>
      <c r="C5" s="35" t="s">
        <v>2131</v>
      </c>
    </row>
    <row r="6" spans="1:4" ht="14.4" x14ac:dyDescent="0.3">
      <c r="B6" s="36" t="s">
        <v>2132</v>
      </c>
      <c r="C6" s="104">
        <f>DSUM(Datos!B3:K300,"Total Neto",C2:C3)</f>
        <v>1200.8</v>
      </c>
    </row>
    <row r="8" spans="1:4" ht="5.25" customHeight="1" x14ac:dyDescent="0.25"/>
    <row r="9" spans="1:4" x14ac:dyDescent="0.25">
      <c r="B9" s="32" t="s">
        <v>2127</v>
      </c>
      <c r="C9" s="107" t="s">
        <v>2133</v>
      </c>
      <c r="D9" s="107" t="s">
        <v>2133</v>
      </c>
    </row>
    <row r="10" spans="1:4" x14ac:dyDescent="0.25">
      <c r="C10" s="124" t="s">
        <v>2134</v>
      </c>
      <c r="D10" s="123" t="s">
        <v>2837</v>
      </c>
    </row>
    <row r="11" spans="1:4" x14ac:dyDescent="0.25">
      <c r="A11" s="37" t="s">
        <v>2135</v>
      </c>
      <c r="B11" s="34" t="s">
        <v>2136</v>
      </c>
    </row>
    <row r="12" spans="1:4" x14ac:dyDescent="0.25">
      <c r="B12" s="34"/>
      <c r="C12" s="35" t="s">
        <v>2137</v>
      </c>
    </row>
    <row r="13" spans="1:4" ht="14.4" x14ac:dyDescent="0.3">
      <c r="B13" s="36" t="s">
        <v>2138</v>
      </c>
      <c r="C13" s="104">
        <f>DAVERAGE(Datos!B3:K400,"Total Bruto",C9:D10)</f>
        <v>499.70652051486422</v>
      </c>
    </row>
    <row r="15" spans="1:4" ht="5.25" customHeight="1" x14ac:dyDescent="0.25"/>
    <row r="16" spans="1:4" x14ac:dyDescent="0.25">
      <c r="B16" s="32" t="s">
        <v>2127</v>
      </c>
      <c r="C16" s="107" t="s">
        <v>2139</v>
      </c>
    </row>
    <row r="17" spans="1:5" x14ac:dyDescent="0.25">
      <c r="C17" s="105" t="s">
        <v>2140</v>
      </c>
    </row>
    <row r="18" spans="1:5" x14ac:dyDescent="0.25">
      <c r="A18" s="37" t="s">
        <v>2141</v>
      </c>
      <c r="B18" s="38" t="s">
        <v>2142</v>
      </c>
    </row>
    <row r="19" spans="1:5" x14ac:dyDescent="0.25">
      <c r="B19" s="38"/>
      <c r="C19" s="35" t="s">
        <v>2137</v>
      </c>
    </row>
    <row r="20" spans="1:5" ht="14.4" x14ac:dyDescent="0.3">
      <c r="B20" s="36" t="s">
        <v>2143</v>
      </c>
      <c r="C20" s="104">
        <f>DMAX(Datos!B3:K400,"Total Bruto",C16:C17)</f>
        <v>2650.7249956112355</v>
      </c>
    </row>
    <row r="22" spans="1:5" ht="5.25" customHeight="1" x14ac:dyDescent="0.25"/>
    <row r="23" spans="1:5" x14ac:dyDescent="0.25">
      <c r="B23" s="32" t="s">
        <v>2127</v>
      </c>
      <c r="C23" s="107" t="s">
        <v>2128</v>
      </c>
      <c r="E23" s="39" t="s">
        <v>2144</v>
      </c>
    </row>
    <row r="24" spans="1:5" x14ac:dyDescent="0.25">
      <c r="C24" s="105">
        <v>10281</v>
      </c>
    </row>
    <row r="26" spans="1:5" x14ac:dyDescent="0.25">
      <c r="A26" s="37" t="s">
        <v>2145</v>
      </c>
      <c r="B26" s="40" t="s">
        <v>2146</v>
      </c>
      <c r="C26" s="35" t="s">
        <v>2137</v>
      </c>
    </row>
    <row r="27" spans="1:5" ht="14.4" x14ac:dyDescent="0.3">
      <c r="B27" s="36" t="s">
        <v>2147</v>
      </c>
      <c r="C27" s="104">
        <f>DMIN(Datos!B3:K400,"Total Bruto",C23:C24)</f>
        <v>8.6869999999999994</v>
      </c>
    </row>
    <row r="29" spans="1:5" ht="5.25" customHeight="1" x14ac:dyDescent="0.25"/>
    <row r="30" spans="1:5" x14ac:dyDescent="0.25">
      <c r="B30" s="32" t="s">
        <v>2127</v>
      </c>
      <c r="C30" s="107" t="s">
        <v>2128</v>
      </c>
      <c r="D30" s="107" t="s">
        <v>2137</v>
      </c>
      <c r="E30" s="39" t="s">
        <v>2144</v>
      </c>
    </row>
    <row r="31" spans="1:5" x14ac:dyDescent="0.25">
      <c r="C31" s="105">
        <v>10273</v>
      </c>
      <c r="D31" s="106">
        <v>672.87359947228435</v>
      </c>
    </row>
    <row r="33" spans="1:3" x14ac:dyDescent="0.25">
      <c r="A33" s="37" t="s">
        <v>2148</v>
      </c>
      <c r="B33" s="38" t="s">
        <v>2149</v>
      </c>
      <c r="C33" s="35" t="s">
        <v>2150</v>
      </c>
    </row>
    <row r="34" spans="1:3" ht="14.4" x14ac:dyDescent="0.3">
      <c r="B34" s="140" t="s">
        <v>2287</v>
      </c>
      <c r="C34" s="104" t="str">
        <f>DGET(Datos!B3:K400,"NombreProducto",C30:D31)</f>
        <v>Pez espada</v>
      </c>
    </row>
    <row r="35" spans="1:3" x14ac:dyDescent="0.25">
      <c r="B35" s="140"/>
    </row>
  </sheetData>
  <mergeCells count="1">
    <mergeCell ref="B34:B35"/>
  </mergeCells>
  <pageMargins left="0.75" right="0.75" top="1" bottom="1" header="0" footer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A1:C46"/>
  <sheetViews>
    <sheetView zoomScaleNormal="100" workbookViewId="0">
      <selection activeCell="D11" sqref="D11"/>
    </sheetView>
  </sheetViews>
  <sheetFormatPr baseColWidth="10" defaultColWidth="11.44140625" defaultRowHeight="13.2" x14ac:dyDescent="0.25"/>
  <cols>
    <col min="1" max="1" width="2.33203125" style="65" customWidth="1"/>
    <col min="2" max="16384" width="11.44140625" style="65"/>
  </cols>
  <sheetData>
    <row r="1" spans="1:3" x14ac:dyDescent="0.25">
      <c r="A1" s="64"/>
    </row>
    <row r="2" spans="1:3" x14ac:dyDescent="0.25">
      <c r="A2" s="64"/>
      <c r="B2" s="66" t="s">
        <v>2282</v>
      </c>
    </row>
    <row r="3" spans="1:3" x14ac:dyDescent="0.25">
      <c r="A3" s="64"/>
      <c r="B3" s="67" t="s">
        <v>2283</v>
      </c>
    </row>
    <row r="4" spans="1:3" x14ac:dyDescent="0.25">
      <c r="A4" s="64"/>
    </row>
    <row r="5" spans="1:3" x14ac:dyDescent="0.25">
      <c r="A5" s="64"/>
      <c r="B5" s="68" t="s">
        <v>2244</v>
      </c>
      <c r="C5" s="68" t="s">
        <v>2245</v>
      </c>
    </row>
    <row r="6" spans="1:3" x14ac:dyDescent="0.25">
      <c r="A6" s="64"/>
      <c r="B6" s="69" t="s">
        <v>2246</v>
      </c>
      <c r="C6" s="69">
        <v>560</v>
      </c>
    </row>
    <row r="7" spans="1:3" x14ac:dyDescent="0.25">
      <c r="A7" s="64"/>
      <c r="B7" s="69" t="s">
        <v>2247</v>
      </c>
      <c r="C7" s="69">
        <v>240</v>
      </c>
    </row>
    <row r="8" spans="1:3" x14ac:dyDescent="0.25">
      <c r="A8" s="64"/>
      <c r="B8" s="69" t="s">
        <v>2248</v>
      </c>
      <c r="C8" s="69">
        <v>230</v>
      </c>
    </row>
    <row r="9" spans="1:3" x14ac:dyDescent="0.25">
      <c r="A9" s="64"/>
      <c r="B9" s="69" t="s">
        <v>2249</v>
      </c>
      <c r="C9" s="69">
        <v>170</v>
      </c>
    </row>
    <row r="10" spans="1:3" x14ac:dyDescent="0.25">
      <c r="A10" s="64"/>
      <c r="B10" s="69" t="s">
        <v>2250</v>
      </c>
      <c r="C10" s="69">
        <v>210</v>
      </c>
    </row>
    <row r="11" spans="1:3" ht="14.4" x14ac:dyDescent="0.3">
      <c r="A11" s="64"/>
      <c r="B11"/>
    </row>
    <row r="12" spans="1:3" ht="14.4" x14ac:dyDescent="0.3">
      <c r="A12" s="64"/>
      <c r="B12"/>
    </row>
    <row r="13" spans="1:3" ht="14.4" x14ac:dyDescent="0.3">
      <c r="A13" s="64"/>
      <c r="B13"/>
    </row>
    <row r="14" spans="1:3" ht="14.4" x14ac:dyDescent="0.3">
      <c r="A14" s="64"/>
      <c r="B14"/>
    </row>
    <row r="15" spans="1:3" ht="14.4" x14ac:dyDescent="0.3">
      <c r="A15" s="64"/>
      <c r="B15"/>
    </row>
    <row r="16" spans="1:3" ht="14.4" x14ac:dyDescent="0.3">
      <c r="A16" s="64"/>
      <c r="B16"/>
    </row>
    <row r="17" spans="1:2" ht="14.4" x14ac:dyDescent="0.3">
      <c r="A17" s="64"/>
      <c r="B17"/>
    </row>
    <row r="18" spans="1:2" ht="14.4" x14ac:dyDescent="0.3">
      <c r="A18" s="64"/>
      <c r="B18"/>
    </row>
    <row r="19" spans="1:2" ht="14.4" x14ac:dyDescent="0.3">
      <c r="A19" s="64"/>
      <c r="B19"/>
    </row>
    <row r="20" spans="1:2" ht="14.4" x14ac:dyDescent="0.3">
      <c r="B20"/>
    </row>
    <row r="21" spans="1:2" ht="14.4" x14ac:dyDescent="0.3">
      <c r="B21"/>
    </row>
    <row r="22" spans="1:2" ht="14.4" x14ac:dyDescent="0.3">
      <c r="B22"/>
    </row>
    <row r="23" spans="1:2" ht="14.4" x14ac:dyDescent="0.3">
      <c r="B23"/>
    </row>
    <row r="24" spans="1:2" ht="14.4" x14ac:dyDescent="0.3">
      <c r="B24"/>
    </row>
    <row r="25" spans="1:2" ht="14.4" x14ac:dyDescent="0.3">
      <c r="B25"/>
    </row>
    <row r="26" spans="1:2" ht="14.4" x14ac:dyDescent="0.3">
      <c r="B26"/>
    </row>
    <row r="27" spans="1:2" ht="14.4" x14ac:dyDescent="0.3">
      <c r="A27" s="64"/>
      <c r="B27"/>
    </row>
    <row r="28" spans="1:2" ht="14.4" x14ac:dyDescent="0.3">
      <c r="A28" s="64"/>
      <c r="B28"/>
    </row>
    <row r="29" spans="1:2" ht="14.4" x14ac:dyDescent="0.3">
      <c r="A29" s="64"/>
      <c r="B29"/>
    </row>
    <row r="30" spans="1:2" ht="14.4" x14ac:dyDescent="0.3">
      <c r="A30" s="64"/>
      <c r="B30"/>
    </row>
    <row r="31" spans="1:2" ht="14.4" x14ac:dyDescent="0.3">
      <c r="A31" s="64"/>
      <c r="B31"/>
    </row>
    <row r="32" spans="1:2" ht="14.4" x14ac:dyDescent="0.3">
      <c r="A32" s="64"/>
      <c r="B32"/>
    </row>
    <row r="33" spans="1:2" ht="14.4" x14ac:dyDescent="0.3">
      <c r="A33" s="64"/>
      <c r="B33"/>
    </row>
    <row r="34" spans="1:2" ht="14.4" x14ac:dyDescent="0.3">
      <c r="A34" s="64"/>
      <c r="B34"/>
    </row>
    <row r="35" spans="1:2" ht="14.4" x14ac:dyDescent="0.3">
      <c r="A35" s="64"/>
      <c r="B35"/>
    </row>
    <row r="36" spans="1:2" ht="14.4" x14ac:dyDescent="0.3">
      <c r="A36" s="64"/>
      <c r="B36"/>
    </row>
    <row r="37" spans="1:2" ht="14.4" x14ac:dyDescent="0.3">
      <c r="A37" s="64"/>
      <c r="B37"/>
    </row>
    <row r="38" spans="1:2" ht="14.4" x14ac:dyDescent="0.3">
      <c r="A38" s="64"/>
      <c r="B38"/>
    </row>
    <row r="39" spans="1:2" ht="14.4" x14ac:dyDescent="0.3">
      <c r="A39" s="64"/>
      <c r="B39"/>
    </row>
    <row r="40" spans="1:2" ht="14.4" x14ac:dyDescent="0.3">
      <c r="A40" s="64"/>
      <c r="B40"/>
    </row>
    <row r="41" spans="1:2" ht="14.4" x14ac:dyDescent="0.3">
      <c r="A41" s="64"/>
      <c r="B41"/>
    </row>
    <row r="42" spans="1:2" x14ac:dyDescent="0.25">
      <c r="A42" s="64"/>
    </row>
    <row r="43" spans="1:2" x14ac:dyDescent="0.25">
      <c r="A43" s="64"/>
    </row>
    <row r="44" spans="1:2" x14ac:dyDescent="0.25">
      <c r="A44" s="64"/>
    </row>
    <row r="45" spans="1:2" x14ac:dyDescent="0.25">
      <c r="A45" s="64"/>
    </row>
    <row r="46" spans="1:2" x14ac:dyDescent="0.25">
      <c r="A46" s="64"/>
    </row>
  </sheetData>
  <pageMargins left="0.75" right="0.75" top="1" bottom="1" header="0" footer="0"/>
  <pageSetup orientation="portrait" horizontalDpi="360" verticalDpi="36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/>
  <dimension ref="A1:E46"/>
  <sheetViews>
    <sheetView topLeftCell="A3" zoomScaleNormal="100" workbookViewId="0"/>
  </sheetViews>
  <sheetFormatPr baseColWidth="10" defaultColWidth="11.44140625" defaultRowHeight="13.2" x14ac:dyDescent="0.25"/>
  <cols>
    <col min="1" max="1" width="2.33203125" style="65" customWidth="1"/>
    <col min="2" max="16384" width="11.44140625" style="65"/>
  </cols>
  <sheetData>
    <row r="1" spans="1:5" x14ac:dyDescent="0.25">
      <c r="A1" s="64"/>
    </row>
    <row r="2" spans="1:5" x14ac:dyDescent="0.25">
      <c r="A2" s="64"/>
    </row>
    <row r="3" spans="1:5" x14ac:dyDescent="0.25">
      <c r="A3" s="64"/>
    </row>
    <row r="4" spans="1:5" x14ac:dyDescent="0.25">
      <c r="A4" s="64"/>
      <c r="D4" s="66" t="s">
        <v>2282</v>
      </c>
    </row>
    <row r="5" spans="1:5" x14ac:dyDescent="0.25">
      <c r="A5" s="64"/>
      <c r="D5" s="67" t="s">
        <v>2283</v>
      </c>
    </row>
    <row r="6" spans="1:5" x14ac:dyDescent="0.25">
      <c r="A6" s="64"/>
    </row>
    <row r="7" spans="1:5" x14ac:dyDescent="0.25">
      <c r="A7" s="64"/>
      <c r="D7" s="68" t="s">
        <v>2244</v>
      </c>
      <c r="E7" s="68" t="s">
        <v>2245</v>
      </c>
    </row>
    <row r="8" spans="1:5" x14ac:dyDescent="0.25">
      <c r="A8" s="64"/>
      <c r="D8" s="69" t="s">
        <v>2246</v>
      </c>
      <c r="E8" s="69">
        <v>883</v>
      </c>
    </row>
    <row r="9" spans="1:5" x14ac:dyDescent="0.25">
      <c r="A9" s="64"/>
      <c r="D9" s="69" t="s">
        <v>2247</v>
      </c>
      <c r="E9" s="69">
        <v>499</v>
      </c>
    </row>
    <row r="10" spans="1:5" x14ac:dyDescent="0.25">
      <c r="A10" s="64"/>
      <c r="D10" s="69" t="s">
        <v>2248</v>
      </c>
      <c r="E10" s="69">
        <v>414</v>
      </c>
    </row>
    <row r="11" spans="1:5" ht="14.4" x14ac:dyDescent="0.3">
      <c r="A11" s="64"/>
      <c r="B11"/>
      <c r="D11" s="69" t="s">
        <v>2249</v>
      </c>
      <c r="E11" s="69">
        <v>998</v>
      </c>
    </row>
    <row r="12" spans="1:5" ht="14.4" x14ac:dyDescent="0.3">
      <c r="A12" s="64"/>
      <c r="B12"/>
      <c r="D12" s="69" t="s">
        <v>2250</v>
      </c>
      <c r="E12" s="69">
        <v>720</v>
      </c>
    </row>
    <row r="13" spans="1:5" ht="14.4" x14ac:dyDescent="0.3">
      <c r="A13" s="64"/>
      <c r="B13"/>
    </row>
    <row r="14" spans="1:5" ht="14.4" x14ac:dyDescent="0.3">
      <c r="A14" s="64"/>
      <c r="B14"/>
    </row>
    <row r="15" spans="1:5" ht="14.4" x14ac:dyDescent="0.3">
      <c r="A15" s="64"/>
      <c r="B15"/>
    </row>
    <row r="16" spans="1:5" ht="14.4" x14ac:dyDescent="0.3">
      <c r="A16" s="64"/>
      <c r="B16"/>
    </row>
    <row r="17" spans="1:2" ht="14.4" x14ac:dyDescent="0.3">
      <c r="A17" s="64"/>
      <c r="B17"/>
    </row>
    <row r="18" spans="1:2" ht="14.4" x14ac:dyDescent="0.3">
      <c r="A18" s="64"/>
      <c r="B18"/>
    </row>
    <row r="19" spans="1:2" ht="14.4" x14ac:dyDescent="0.3">
      <c r="A19" s="64"/>
      <c r="B19"/>
    </row>
    <row r="20" spans="1:2" ht="14.4" x14ac:dyDescent="0.3">
      <c r="B20"/>
    </row>
    <row r="21" spans="1:2" ht="14.4" x14ac:dyDescent="0.3">
      <c r="B21"/>
    </row>
    <row r="22" spans="1:2" ht="14.4" x14ac:dyDescent="0.3">
      <c r="B22"/>
    </row>
    <row r="23" spans="1:2" ht="14.4" x14ac:dyDescent="0.3">
      <c r="B23"/>
    </row>
    <row r="24" spans="1:2" ht="14.4" x14ac:dyDescent="0.3">
      <c r="B24"/>
    </row>
    <row r="25" spans="1:2" ht="14.4" x14ac:dyDescent="0.3">
      <c r="B25"/>
    </row>
    <row r="26" spans="1:2" ht="14.4" x14ac:dyDescent="0.3">
      <c r="B26"/>
    </row>
    <row r="27" spans="1:2" ht="14.4" x14ac:dyDescent="0.3">
      <c r="A27" s="64"/>
      <c r="B27"/>
    </row>
    <row r="28" spans="1:2" ht="14.4" x14ac:dyDescent="0.3">
      <c r="A28" s="64"/>
      <c r="B28"/>
    </row>
    <row r="29" spans="1:2" ht="14.4" x14ac:dyDescent="0.3">
      <c r="A29" s="64"/>
      <c r="B29"/>
    </row>
    <row r="30" spans="1:2" ht="14.4" x14ac:dyDescent="0.3">
      <c r="A30" s="64"/>
      <c r="B30"/>
    </row>
    <row r="31" spans="1:2" ht="14.4" x14ac:dyDescent="0.3">
      <c r="A31" s="64"/>
      <c r="B31"/>
    </row>
    <row r="32" spans="1:2" ht="14.4" x14ac:dyDescent="0.3">
      <c r="A32" s="64"/>
      <c r="B32"/>
    </row>
    <row r="33" spans="1:2" ht="14.4" x14ac:dyDescent="0.3">
      <c r="A33" s="64"/>
      <c r="B33"/>
    </row>
    <row r="34" spans="1:2" ht="14.4" x14ac:dyDescent="0.3">
      <c r="A34" s="64"/>
      <c r="B34"/>
    </row>
    <row r="35" spans="1:2" ht="14.4" x14ac:dyDescent="0.3">
      <c r="A35" s="64"/>
      <c r="B35"/>
    </row>
    <row r="36" spans="1:2" ht="14.4" x14ac:dyDescent="0.3">
      <c r="A36" s="64"/>
      <c r="B36"/>
    </row>
    <row r="37" spans="1:2" ht="14.4" x14ac:dyDescent="0.3">
      <c r="A37" s="64"/>
      <c r="B37"/>
    </row>
    <row r="38" spans="1:2" ht="14.4" x14ac:dyDescent="0.3">
      <c r="A38" s="64"/>
      <c r="B38"/>
    </row>
    <row r="39" spans="1:2" ht="14.4" x14ac:dyDescent="0.3">
      <c r="A39" s="64"/>
      <c r="B39"/>
    </row>
    <row r="40" spans="1:2" ht="14.4" x14ac:dyDescent="0.3">
      <c r="A40" s="64"/>
      <c r="B40"/>
    </row>
    <row r="41" spans="1:2" ht="14.4" x14ac:dyDescent="0.3">
      <c r="A41" s="64"/>
      <c r="B41"/>
    </row>
    <row r="42" spans="1:2" x14ac:dyDescent="0.25">
      <c r="A42" s="64"/>
    </row>
    <row r="43" spans="1:2" x14ac:dyDescent="0.25">
      <c r="A43" s="64"/>
    </row>
    <row r="44" spans="1:2" x14ac:dyDescent="0.25">
      <c r="A44" s="64"/>
    </row>
    <row r="45" spans="1:2" x14ac:dyDescent="0.25">
      <c r="A45" s="64"/>
    </row>
    <row r="46" spans="1:2" x14ac:dyDescent="0.25">
      <c r="A46" s="64"/>
    </row>
  </sheetData>
  <pageMargins left="0.75" right="0.75" top="1" bottom="1" header="0" footer="0"/>
  <pageSetup orientation="portrait" horizontalDpi="360" verticalDpi="36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A1:D46"/>
  <sheetViews>
    <sheetView topLeftCell="A4" zoomScaleNormal="100" workbookViewId="0">
      <selection activeCell="G15" sqref="G15"/>
    </sheetView>
  </sheetViews>
  <sheetFormatPr baseColWidth="10" defaultColWidth="11.44140625" defaultRowHeight="13.2" x14ac:dyDescent="0.25"/>
  <cols>
    <col min="1" max="1" width="2.33203125" style="65" customWidth="1"/>
    <col min="2" max="2" width="10.109375" style="65" customWidth="1"/>
    <col min="3" max="3" width="12.109375" style="65" customWidth="1"/>
    <col min="4" max="16384" width="11.44140625" style="65"/>
  </cols>
  <sheetData>
    <row r="1" spans="1:4" x14ac:dyDescent="0.25">
      <c r="A1" s="64"/>
      <c r="B1" s="64"/>
      <c r="C1" s="64"/>
    </row>
    <row r="2" spans="1:4" x14ac:dyDescent="0.25">
      <c r="A2" s="64"/>
      <c r="B2" s="64"/>
      <c r="C2" s="64"/>
    </row>
    <row r="3" spans="1:4" x14ac:dyDescent="0.25">
      <c r="A3" s="64"/>
      <c r="B3" s="64"/>
      <c r="C3" s="64"/>
    </row>
    <row r="4" spans="1:4" x14ac:dyDescent="0.25">
      <c r="A4" s="64"/>
      <c r="B4" s="64"/>
      <c r="C4" s="64"/>
    </row>
    <row r="5" spans="1:4" x14ac:dyDescent="0.25">
      <c r="A5" s="64"/>
      <c r="B5" s="64"/>
      <c r="C5" s="64"/>
    </row>
    <row r="6" spans="1:4" x14ac:dyDescent="0.25">
      <c r="A6" s="64"/>
      <c r="B6" s="64"/>
      <c r="C6" s="64"/>
    </row>
    <row r="7" spans="1:4" x14ac:dyDescent="0.25">
      <c r="A7" s="64"/>
      <c r="B7" s="64"/>
      <c r="C7" s="66" t="s">
        <v>2282</v>
      </c>
    </row>
    <row r="8" spans="1:4" x14ac:dyDescent="0.25">
      <c r="A8" s="64"/>
      <c r="B8" s="64"/>
      <c r="C8" s="67" t="s">
        <v>2283</v>
      </c>
    </row>
    <row r="9" spans="1:4" x14ac:dyDescent="0.25">
      <c r="A9" s="64"/>
      <c r="B9" s="64"/>
    </row>
    <row r="10" spans="1:4" x14ac:dyDescent="0.25">
      <c r="A10" s="64"/>
      <c r="B10" s="64"/>
      <c r="C10" s="68" t="s">
        <v>2244</v>
      </c>
      <c r="D10" s="68" t="s">
        <v>2245</v>
      </c>
    </row>
    <row r="11" spans="1:4" x14ac:dyDescent="0.25">
      <c r="A11" s="64"/>
      <c r="B11" s="64"/>
      <c r="C11" s="69" t="s">
        <v>2246</v>
      </c>
      <c r="D11" s="69">
        <v>421</v>
      </c>
    </row>
    <row r="12" spans="1:4" x14ac:dyDescent="0.25">
      <c r="A12" s="64"/>
      <c r="B12" s="64"/>
      <c r="C12" s="69" t="s">
        <v>2247</v>
      </c>
      <c r="D12" s="69">
        <v>518</v>
      </c>
    </row>
    <row r="13" spans="1:4" x14ac:dyDescent="0.25">
      <c r="A13" s="64"/>
      <c r="B13" s="64"/>
      <c r="C13" s="69" t="s">
        <v>2248</v>
      </c>
      <c r="D13" s="69">
        <v>939</v>
      </c>
    </row>
    <row r="14" spans="1:4" x14ac:dyDescent="0.25">
      <c r="A14" s="64"/>
      <c r="B14" s="64"/>
      <c r="C14" s="69" t="s">
        <v>2249</v>
      </c>
      <c r="D14" s="69">
        <v>155</v>
      </c>
    </row>
    <row r="15" spans="1:4" x14ac:dyDescent="0.25">
      <c r="A15" s="64"/>
      <c r="B15" s="64"/>
      <c r="C15" s="69" t="s">
        <v>2250</v>
      </c>
      <c r="D15" s="69">
        <v>953</v>
      </c>
    </row>
    <row r="16" spans="1:4" x14ac:dyDescent="0.25">
      <c r="A16" s="64"/>
      <c r="B16" s="64"/>
      <c r="C16" s="64"/>
    </row>
    <row r="17" spans="1:3" x14ac:dyDescent="0.25">
      <c r="A17" s="64"/>
      <c r="B17" s="64"/>
      <c r="C17" s="64"/>
    </row>
    <row r="18" spans="1:3" x14ac:dyDescent="0.25">
      <c r="A18" s="64"/>
      <c r="B18" s="64"/>
      <c r="C18" s="64"/>
    </row>
    <row r="19" spans="1:3" x14ac:dyDescent="0.25">
      <c r="A19" s="64"/>
      <c r="B19" s="64"/>
      <c r="C19" s="64"/>
    </row>
    <row r="20" spans="1:3" x14ac:dyDescent="0.25">
      <c r="B20" s="64"/>
    </row>
    <row r="21" spans="1:3" x14ac:dyDescent="0.25">
      <c r="B21" s="64"/>
      <c r="C21" s="64"/>
    </row>
    <row r="22" spans="1:3" x14ac:dyDescent="0.25">
      <c r="B22" s="64"/>
    </row>
    <row r="23" spans="1:3" x14ac:dyDescent="0.25">
      <c r="B23" s="64"/>
    </row>
    <row r="24" spans="1:3" x14ac:dyDescent="0.25">
      <c r="B24" s="64"/>
    </row>
    <row r="25" spans="1:3" x14ac:dyDescent="0.25">
      <c r="B25" s="64"/>
    </row>
    <row r="26" spans="1:3" x14ac:dyDescent="0.25">
      <c r="B26" s="64"/>
    </row>
    <row r="27" spans="1:3" x14ac:dyDescent="0.25">
      <c r="A27" s="64"/>
      <c r="B27" s="64"/>
      <c r="C27" s="64"/>
    </row>
    <row r="28" spans="1:3" x14ac:dyDescent="0.25">
      <c r="A28" s="64"/>
      <c r="B28" s="64"/>
      <c r="C28" s="64"/>
    </row>
    <row r="29" spans="1:3" x14ac:dyDescent="0.25">
      <c r="A29" s="64"/>
      <c r="B29" s="64"/>
      <c r="C29" s="64"/>
    </row>
    <row r="30" spans="1:3" x14ac:dyDescent="0.25">
      <c r="A30" s="64"/>
      <c r="B30" s="64"/>
      <c r="C30" s="64"/>
    </row>
    <row r="31" spans="1:3" x14ac:dyDescent="0.25">
      <c r="A31" s="64"/>
      <c r="B31" s="64"/>
      <c r="C31" s="64"/>
    </row>
    <row r="32" spans="1:3" x14ac:dyDescent="0.25">
      <c r="A32" s="64"/>
      <c r="B32" s="64"/>
      <c r="C32" s="64"/>
    </row>
    <row r="33" spans="1:3" x14ac:dyDescent="0.25">
      <c r="A33" s="64"/>
      <c r="B33" s="64"/>
      <c r="C33" s="64"/>
    </row>
    <row r="34" spans="1:3" x14ac:dyDescent="0.25">
      <c r="A34" s="64"/>
      <c r="B34" s="64"/>
      <c r="C34" s="64"/>
    </row>
    <row r="35" spans="1:3" x14ac:dyDescent="0.25">
      <c r="A35" s="64"/>
      <c r="B35" s="64"/>
      <c r="C35" s="64"/>
    </row>
    <row r="36" spans="1:3" x14ac:dyDescent="0.25">
      <c r="A36" s="64"/>
      <c r="B36" s="64"/>
      <c r="C36" s="64"/>
    </row>
    <row r="37" spans="1:3" x14ac:dyDescent="0.25">
      <c r="A37" s="64"/>
      <c r="B37" s="64"/>
      <c r="C37" s="64"/>
    </row>
    <row r="38" spans="1:3" x14ac:dyDescent="0.25">
      <c r="A38" s="64"/>
      <c r="B38" s="64"/>
      <c r="C38" s="64"/>
    </row>
    <row r="39" spans="1:3" x14ac:dyDescent="0.25">
      <c r="A39" s="64"/>
      <c r="B39" s="64"/>
      <c r="C39" s="64"/>
    </row>
    <row r="40" spans="1:3" x14ac:dyDescent="0.25">
      <c r="A40" s="64"/>
      <c r="B40" s="64"/>
      <c r="C40" s="64"/>
    </row>
    <row r="41" spans="1:3" x14ac:dyDescent="0.25">
      <c r="A41" s="64"/>
      <c r="B41" s="64"/>
      <c r="C41" s="64"/>
    </row>
    <row r="42" spans="1:3" x14ac:dyDescent="0.25">
      <c r="A42" s="64"/>
      <c r="B42" s="64"/>
      <c r="C42" s="64"/>
    </row>
    <row r="43" spans="1:3" x14ac:dyDescent="0.25">
      <c r="A43" s="64"/>
      <c r="B43" s="64"/>
      <c r="C43" s="64"/>
    </row>
    <row r="44" spans="1:3" x14ac:dyDescent="0.25">
      <c r="A44" s="64"/>
      <c r="C44" s="64"/>
    </row>
    <row r="45" spans="1:3" x14ac:dyDescent="0.25">
      <c r="A45" s="64"/>
      <c r="C45" s="64"/>
    </row>
    <row r="46" spans="1:3" x14ac:dyDescent="0.25">
      <c r="A46" s="64"/>
      <c r="C46" s="64"/>
    </row>
  </sheetData>
  <pageMargins left="0.75" right="0.75" top="1" bottom="1" header="0" footer="0"/>
  <pageSetup orientation="portrait" horizontalDpi="360" verticalDpi="36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/>
  <dimension ref="A1:H46"/>
  <sheetViews>
    <sheetView zoomScaleNormal="100" workbookViewId="0">
      <selection activeCell="P20" sqref="P20"/>
    </sheetView>
  </sheetViews>
  <sheetFormatPr baseColWidth="10" defaultColWidth="11.44140625" defaultRowHeight="13.2" x14ac:dyDescent="0.25"/>
  <cols>
    <col min="1" max="1" width="2.33203125" style="65" customWidth="1"/>
    <col min="2" max="2" width="13.88671875" style="65" customWidth="1"/>
    <col min="3" max="16384" width="11.44140625" style="65"/>
  </cols>
  <sheetData>
    <row r="1" spans="1:8" x14ac:dyDescent="0.25">
      <c r="A1" s="64"/>
      <c r="B1" s="64"/>
    </row>
    <row r="2" spans="1:8" x14ac:dyDescent="0.25">
      <c r="A2" s="64"/>
    </row>
    <row r="3" spans="1:8" x14ac:dyDescent="0.25">
      <c r="A3" s="64"/>
    </row>
    <row r="4" spans="1:8" x14ac:dyDescent="0.25">
      <c r="A4" s="64"/>
    </row>
    <row r="5" spans="1:8" x14ac:dyDescent="0.25">
      <c r="A5" s="64"/>
      <c r="G5" s="66" t="s">
        <v>2282</v>
      </c>
    </row>
    <row r="6" spans="1:8" x14ac:dyDescent="0.25">
      <c r="A6" s="64"/>
      <c r="G6" s="67" t="s">
        <v>2283</v>
      </c>
    </row>
    <row r="7" spans="1:8" x14ac:dyDescent="0.25">
      <c r="A7" s="64"/>
    </row>
    <row r="8" spans="1:8" x14ac:dyDescent="0.25">
      <c r="A8" s="64"/>
      <c r="G8" s="68" t="s">
        <v>2244</v>
      </c>
      <c r="H8" s="68" t="s">
        <v>2245</v>
      </c>
    </row>
    <row r="9" spans="1:8" x14ac:dyDescent="0.25">
      <c r="A9" s="64"/>
      <c r="G9" s="69" t="s">
        <v>2246</v>
      </c>
      <c r="H9" s="69">
        <v>265</v>
      </c>
    </row>
    <row r="10" spans="1:8" x14ac:dyDescent="0.25">
      <c r="A10" s="64"/>
      <c r="G10" s="69" t="s">
        <v>2247</v>
      </c>
      <c r="H10" s="69">
        <v>975</v>
      </c>
    </row>
    <row r="11" spans="1:8" x14ac:dyDescent="0.25">
      <c r="A11" s="64"/>
      <c r="G11" s="69" t="s">
        <v>2248</v>
      </c>
      <c r="H11" s="69">
        <v>886</v>
      </c>
    </row>
    <row r="12" spans="1:8" x14ac:dyDescent="0.25">
      <c r="A12" s="64"/>
      <c r="G12" s="69" t="s">
        <v>2249</v>
      </c>
      <c r="H12" s="69">
        <v>405</v>
      </c>
    </row>
    <row r="13" spans="1:8" x14ac:dyDescent="0.25">
      <c r="A13" s="64"/>
      <c r="G13" s="69" t="s">
        <v>2250</v>
      </c>
      <c r="H13" s="69">
        <v>365</v>
      </c>
    </row>
    <row r="14" spans="1:8" x14ac:dyDescent="0.25">
      <c r="A14" s="64"/>
      <c r="B14" s="64"/>
    </row>
    <row r="15" spans="1:8" x14ac:dyDescent="0.25">
      <c r="A15" s="64"/>
      <c r="B15" s="64"/>
    </row>
    <row r="16" spans="1:8" x14ac:dyDescent="0.25">
      <c r="A16" s="64"/>
      <c r="B16" s="64"/>
    </row>
    <row r="17" spans="1:2" x14ac:dyDescent="0.25">
      <c r="A17" s="64"/>
      <c r="B17" s="64"/>
    </row>
    <row r="18" spans="1:2" x14ac:dyDescent="0.25">
      <c r="A18" s="64"/>
      <c r="B18" s="64"/>
    </row>
    <row r="19" spans="1:2" x14ac:dyDescent="0.25">
      <c r="A19" s="64"/>
      <c r="B19" s="64"/>
    </row>
    <row r="21" spans="1:2" x14ac:dyDescent="0.25">
      <c r="B21" s="64"/>
    </row>
    <row r="27" spans="1:2" x14ac:dyDescent="0.25">
      <c r="A27" s="64"/>
      <c r="B27" s="64"/>
    </row>
    <row r="28" spans="1:2" x14ac:dyDescent="0.25">
      <c r="A28" s="64"/>
      <c r="B28" s="64"/>
    </row>
    <row r="29" spans="1:2" x14ac:dyDescent="0.25">
      <c r="A29" s="64"/>
      <c r="B29" s="64"/>
    </row>
    <row r="30" spans="1:2" x14ac:dyDescent="0.25">
      <c r="A30" s="64"/>
      <c r="B30" s="64"/>
    </row>
    <row r="31" spans="1:2" x14ac:dyDescent="0.25">
      <c r="A31" s="64"/>
      <c r="B31" s="64"/>
    </row>
    <row r="32" spans="1:2" x14ac:dyDescent="0.25">
      <c r="A32" s="64"/>
      <c r="B32" s="64"/>
    </row>
    <row r="33" spans="1:2" x14ac:dyDescent="0.25">
      <c r="A33" s="64"/>
      <c r="B33" s="64"/>
    </row>
    <row r="34" spans="1:2" x14ac:dyDescent="0.25">
      <c r="A34" s="64"/>
      <c r="B34" s="64"/>
    </row>
    <row r="35" spans="1:2" x14ac:dyDescent="0.25">
      <c r="A35" s="64"/>
      <c r="B35" s="64"/>
    </row>
    <row r="36" spans="1:2" x14ac:dyDescent="0.25">
      <c r="A36" s="64"/>
      <c r="B36" s="64"/>
    </row>
    <row r="37" spans="1:2" x14ac:dyDescent="0.25">
      <c r="A37" s="64"/>
      <c r="B37" s="64"/>
    </row>
    <row r="38" spans="1:2" x14ac:dyDescent="0.25">
      <c r="A38" s="64"/>
      <c r="B38" s="64"/>
    </row>
    <row r="39" spans="1:2" x14ac:dyDescent="0.25">
      <c r="A39" s="64"/>
      <c r="B39" s="64"/>
    </row>
    <row r="40" spans="1:2" x14ac:dyDescent="0.25">
      <c r="A40" s="64"/>
      <c r="B40" s="64"/>
    </row>
    <row r="41" spans="1:2" x14ac:dyDescent="0.25">
      <c r="A41" s="64"/>
      <c r="B41" s="64"/>
    </row>
    <row r="42" spans="1:2" x14ac:dyDescent="0.25">
      <c r="A42" s="64"/>
      <c r="B42" s="64"/>
    </row>
    <row r="43" spans="1:2" x14ac:dyDescent="0.25">
      <c r="A43" s="64"/>
      <c r="B43" s="64"/>
    </row>
    <row r="44" spans="1:2" x14ac:dyDescent="0.25">
      <c r="A44" s="64"/>
      <c r="B44" s="64"/>
    </row>
    <row r="45" spans="1:2" x14ac:dyDescent="0.25">
      <c r="A45" s="64"/>
      <c r="B45" s="64"/>
    </row>
    <row r="46" spans="1:2" x14ac:dyDescent="0.25">
      <c r="A46" s="64"/>
      <c r="B46" s="64"/>
    </row>
  </sheetData>
  <pageMargins left="0.75" right="0.75" top="1" bottom="1" header="0" footer="0"/>
  <pageSetup orientation="portrait" horizontalDpi="360" verticalDpi="36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A4644-1EA0-43C5-8861-9A868E18FC3D}">
  <sheetPr>
    <tabColor theme="9" tint="-0.249977111117893"/>
  </sheetPr>
  <dimension ref="A1:D35"/>
  <sheetViews>
    <sheetView workbookViewId="0">
      <selection activeCell="F30" sqref="F30"/>
    </sheetView>
  </sheetViews>
  <sheetFormatPr baseColWidth="10" defaultRowHeight="14.4" outlineLevelRow="1" x14ac:dyDescent="0.3"/>
  <cols>
    <col min="2" max="2" width="15.21875" customWidth="1"/>
    <col min="3" max="3" width="15.33203125" customWidth="1"/>
    <col min="4" max="4" width="13.109375" customWidth="1"/>
  </cols>
  <sheetData>
    <row r="1" spans="1:4" x14ac:dyDescent="0.3">
      <c r="A1" s="64"/>
    </row>
    <row r="2" spans="1:4" x14ac:dyDescent="0.3">
      <c r="A2" s="64"/>
    </row>
    <row r="3" spans="1:4" x14ac:dyDescent="0.3">
      <c r="A3" s="64"/>
    </row>
    <row r="4" spans="1:4" x14ac:dyDescent="0.3">
      <c r="A4" s="64"/>
    </row>
    <row r="5" spans="1:4" x14ac:dyDescent="0.3">
      <c r="A5" s="64"/>
    </row>
    <row r="6" spans="1:4" x14ac:dyDescent="0.3">
      <c r="A6" s="64"/>
    </row>
    <row r="7" spans="1:4" x14ac:dyDescent="0.3">
      <c r="A7" s="64"/>
      <c r="B7" s="66" t="s">
        <v>2282</v>
      </c>
      <c r="C7" s="66"/>
      <c r="D7" s="66"/>
    </row>
    <row r="8" spans="1:4" x14ac:dyDescent="0.3">
      <c r="A8" s="64"/>
      <c r="B8" s="67" t="s">
        <v>2283</v>
      </c>
      <c r="C8" s="67"/>
      <c r="D8" s="67"/>
    </row>
    <row r="9" spans="1:4" x14ac:dyDescent="0.3">
      <c r="A9" s="64"/>
    </row>
    <row r="10" spans="1:4" x14ac:dyDescent="0.3">
      <c r="A10" s="65"/>
      <c r="B10" s="24" t="s">
        <v>2244</v>
      </c>
      <c r="C10" s="24"/>
      <c r="D10" s="24" t="s">
        <v>2245</v>
      </c>
    </row>
    <row r="11" spans="1:4" hidden="1" outlineLevel="1" x14ac:dyDescent="0.3">
      <c r="A11" s="65"/>
      <c r="B11" s="24"/>
      <c r="C11" s="24" t="s">
        <v>2838</v>
      </c>
      <c r="D11" s="24">
        <f>'T1'!$C$6</f>
        <v>560</v>
      </c>
    </row>
    <row r="12" spans="1:4" hidden="1" outlineLevel="1" collapsed="1" x14ac:dyDescent="0.3">
      <c r="A12" s="65"/>
      <c r="B12" s="24"/>
      <c r="C12" s="24" t="s">
        <v>2839</v>
      </c>
      <c r="D12" s="24">
        <f>'T2'!$E$8</f>
        <v>883</v>
      </c>
    </row>
    <row r="13" spans="1:4" hidden="1" outlineLevel="1" collapsed="1" x14ac:dyDescent="0.3">
      <c r="A13" s="65"/>
      <c r="B13" s="24"/>
      <c r="C13" s="24" t="s">
        <v>2840</v>
      </c>
      <c r="D13" s="24">
        <f>'T3'!$D$11</f>
        <v>421</v>
      </c>
    </row>
    <row r="14" spans="1:4" hidden="1" outlineLevel="1" collapsed="1" x14ac:dyDescent="0.3">
      <c r="A14" s="65"/>
      <c r="B14" s="24"/>
      <c r="C14" s="24" t="s">
        <v>2841</v>
      </c>
      <c r="D14" s="24">
        <f>'T4'!$H$9</f>
        <v>265</v>
      </c>
    </row>
    <row r="15" spans="1:4" collapsed="1" x14ac:dyDescent="0.3">
      <c r="A15" s="65"/>
      <c r="B15" s="24" t="s">
        <v>2246</v>
      </c>
      <c r="C15" s="24"/>
      <c r="D15" s="24">
        <f>SUM(D11:D14)</f>
        <v>2129</v>
      </c>
    </row>
    <row r="16" spans="1:4" hidden="1" outlineLevel="1" x14ac:dyDescent="0.3">
      <c r="A16" s="65"/>
      <c r="B16" s="24"/>
      <c r="C16" s="24" t="s">
        <v>2838</v>
      </c>
      <c r="D16" s="24">
        <f>'T1'!$C$7</f>
        <v>240</v>
      </c>
    </row>
    <row r="17" spans="1:4" hidden="1" outlineLevel="1" collapsed="1" x14ac:dyDescent="0.3">
      <c r="A17" s="65"/>
      <c r="B17" s="24"/>
      <c r="C17" s="24" t="s">
        <v>2839</v>
      </c>
      <c r="D17" s="24">
        <f>'T2'!$E$9</f>
        <v>499</v>
      </c>
    </row>
    <row r="18" spans="1:4" hidden="1" outlineLevel="1" collapsed="1" x14ac:dyDescent="0.3">
      <c r="A18" s="65"/>
      <c r="B18" s="24"/>
      <c r="C18" s="24" t="s">
        <v>2840</v>
      </c>
      <c r="D18" s="24">
        <f>'T3'!$D$12</f>
        <v>518</v>
      </c>
    </row>
    <row r="19" spans="1:4" hidden="1" outlineLevel="1" collapsed="1" x14ac:dyDescent="0.3">
      <c r="A19" s="65"/>
      <c r="B19" s="24"/>
      <c r="C19" s="24" t="s">
        <v>2841</v>
      </c>
      <c r="D19" s="24">
        <f>'T4'!$H$10</f>
        <v>975</v>
      </c>
    </row>
    <row r="20" spans="1:4" collapsed="1" x14ac:dyDescent="0.3">
      <c r="A20" s="65"/>
      <c r="B20" s="24" t="s">
        <v>2247</v>
      </c>
      <c r="C20" s="24"/>
      <c r="D20" s="24">
        <f>SUM(D16:D19)</f>
        <v>2232</v>
      </c>
    </row>
    <row r="21" spans="1:4" hidden="1" outlineLevel="1" x14ac:dyDescent="0.3">
      <c r="A21" s="65"/>
      <c r="B21" s="24"/>
      <c r="C21" s="24" t="s">
        <v>2838</v>
      </c>
      <c r="D21" s="24">
        <f>'T1'!$C$8</f>
        <v>230</v>
      </c>
    </row>
    <row r="22" spans="1:4" hidden="1" outlineLevel="1" collapsed="1" x14ac:dyDescent="0.3">
      <c r="A22" s="65"/>
      <c r="B22" s="24"/>
      <c r="C22" s="24" t="s">
        <v>2839</v>
      </c>
      <c r="D22" s="24">
        <f>'T2'!$E$10</f>
        <v>414</v>
      </c>
    </row>
    <row r="23" spans="1:4" hidden="1" outlineLevel="1" collapsed="1" x14ac:dyDescent="0.3">
      <c r="A23" s="65"/>
      <c r="B23" s="24"/>
      <c r="C23" s="24" t="s">
        <v>2840</v>
      </c>
      <c r="D23" s="24">
        <f>'T3'!$D$13</f>
        <v>939</v>
      </c>
    </row>
    <row r="24" spans="1:4" hidden="1" outlineLevel="1" collapsed="1" x14ac:dyDescent="0.3">
      <c r="A24" s="65"/>
      <c r="B24" s="24"/>
      <c r="C24" s="24" t="s">
        <v>2841</v>
      </c>
      <c r="D24" s="24">
        <f>'T4'!$H$11</f>
        <v>886</v>
      </c>
    </row>
    <row r="25" spans="1:4" collapsed="1" x14ac:dyDescent="0.3">
      <c r="A25" s="65"/>
      <c r="B25" s="24" t="s">
        <v>2248</v>
      </c>
      <c r="C25" s="24"/>
      <c r="D25" s="24">
        <f>SUM(D21:D24)</f>
        <v>2469</v>
      </c>
    </row>
    <row r="26" spans="1:4" hidden="1" outlineLevel="1" x14ac:dyDescent="0.3">
      <c r="A26" s="65"/>
      <c r="B26" s="24"/>
      <c r="C26" s="24" t="s">
        <v>2838</v>
      </c>
      <c r="D26" s="24">
        <f>'T1'!$C$9</f>
        <v>170</v>
      </c>
    </row>
    <row r="27" spans="1:4" hidden="1" outlineLevel="1" collapsed="1" x14ac:dyDescent="0.3">
      <c r="A27" s="65"/>
      <c r="B27" s="24"/>
      <c r="C27" s="24" t="s">
        <v>2839</v>
      </c>
      <c r="D27" s="24">
        <f>'T2'!$E$11</f>
        <v>998</v>
      </c>
    </row>
    <row r="28" spans="1:4" hidden="1" outlineLevel="1" collapsed="1" x14ac:dyDescent="0.3">
      <c r="A28" s="65"/>
      <c r="B28" s="24"/>
      <c r="C28" s="24" t="s">
        <v>2840</v>
      </c>
      <c r="D28" s="24">
        <f>'T3'!$D$14</f>
        <v>155</v>
      </c>
    </row>
    <row r="29" spans="1:4" hidden="1" outlineLevel="1" collapsed="1" x14ac:dyDescent="0.3">
      <c r="A29" s="65"/>
      <c r="B29" s="24"/>
      <c r="C29" s="24" t="s">
        <v>2841</v>
      </c>
      <c r="D29" s="24">
        <f>'T4'!$H$12</f>
        <v>405</v>
      </c>
    </row>
    <row r="30" spans="1:4" collapsed="1" x14ac:dyDescent="0.3">
      <c r="A30" s="65"/>
      <c r="B30" s="24" t="s">
        <v>2249</v>
      </c>
      <c r="C30" s="24"/>
      <c r="D30" s="24">
        <f>SUM(D26:D29)</f>
        <v>1728</v>
      </c>
    </row>
    <row r="31" spans="1:4" hidden="1" outlineLevel="1" x14ac:dyDescent="0.3">
      <c r="A31" s="65"/>
      <c r="B31" s="24"/>
      <c r="C31" s="24" t="s">
        <v>2838</v>
      </c>
      <c r="D31" s="24">
        <f>'T1'!$C$10</f>
        <v>210</v>
      </c>
    </row>
    <row r="32" spans="1:4" hidden="1" outlineLevel="1" collapsed="1" x14ac:dyDescent="0.3">
      <c r="A32" s="65"/>
      <c r="B32" s="24"/>
      <c r="C32" s="24" t="s">
        <v>2839</v>
      </c>
      <c r="D32" s="24">
        <f>'T2'!$E$12</f>
        <v>720</v>
      </c>
    </row>
    <row r="33" spans="1:4" hidden="1" outlineLevel="1" collapsed="1" x14ac:dyDescent="0.3">
      <c r="A33" s="65"/>
      <c r="B33" s="24"/>
      <c r="C33" s="24" t="s">
        <v>2840</v>
      </c>
      <c r="D33" s="24">
        <f>'T3'!$D$15</f>
        <v>953</v>
      </c>
    </row>
    <row r="34" spans="1:4" hidden="1" outlineLevel="1" collapsed="1" x14ac:dyDescent="0.3">
      <c r="A34" s="65"/>
      <c r="B34" s="24"/>
      <c r="C34" s="24" t="s">
        <v>2841</v>
      </c>
      <c r="D34" s="24">
        <f>'T4'!$H$13</f>
        <v>365</v>
      </c>
    </row>
    <row r="35" spans="1:4" collapsed="1" x14ac:dyDescent="0.3">
      <c r="B35" s="24" t="s">
        <v>2250</v>
      </c>
      <c r="C35" s="24"/>
      <c r="D35" s="24">
        <f>SUM(D31:D34)</f>
        <v>2248</v>
      </c>
    </row>
  </sheetData>
  <dataConsolidate link="1">
    <dataRefs count="4">
      <dataRef ref="B5:C10" sheet="T1"/>
      <dataRef ref="D7:E12" sheet="T2"/>
      <dataRef ref="C10:D15" sheet="T3"/>
      <dataRef ref="G8:H13" sheet="T4"/>
    </dataRefs>
  </dataConsolid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FFFF00"/>
  </sheetPr>
  <dimension ref="B2:E17"/>
  <sheetViews>
    <sheetView zoomScale="90" zoomScaleNormal="90" workbookViewId="0">
      <selection activeCell="C9" sqref="C9"/>
    </sheetView>
  </sheetViews>
  <sheetFormatPr baseColWidth="10" defaultRowHeight="14.4" x14ac:dyDescent="0.3"/>
  <cols>
    <col min="2" max="5" width="28.44140625" customWidth="1"/>
  </cols>
  <sheetData>
    <row r="2" spans="2:5" ht="15" thickBot="1" x14ac:dyDescent="0.35"/>
    <row r="3" spans="2:5" ht="79.5" customHeight="1" x14ac:dyDescent="0.3">
      <c r="B3" s="46" t="s">
        <v>2126</v>
      </c>
      <c r="C3" s="83" t="s">
        <v>2272</v>
      </c>
      <c r="D3" s="83" t="s">
        <v>2273</v>
      </c>
      <c r="E3" s="84" t="s">
        <v>2274</v>
      </c>
    </row>
    <row r="4" spans="2:5" ht="29.25" customHeight="1" x14ac:dyDescent="0.3">
      <c r="B4" s="51" t="s">
        <v>2121</v>
      </c>
      <c r="C4" s="52" t="s">
        <v>2122</v>
      </c>
      <c r="D4" s="52" t="s">
        <v>2123</v>
      </c>
      <c r="E4" s="53" t="s">
        <v>2123</v>
      </c>
    </row>
    <row r="5" spans="2:5" ht="48" customHeight="1" thickBot="1" x14ac:dyDescent="0.35">
      <c r="B5" s="48"/>
      <c r="C5" s="49"/>
      <c r="D5" s="49"/>
      <c r="E5" s="50"/>
    </row>
    <row r="6" spans="2:5" ht="48" customHeight="1" thickBot="1" x14ac:dyDescent="0.35"/>
    <row r="7" spans="2:5" ht="48" customHeight="1" x14ac:dyDescent="0.3">
      <c r="B7" s="47" t="s">
        <v>2267</v>
      </c>
      <c r="C7" s="47" t="s">
        <v>2268</v>
      </c>
    </row>
    <row r="8" spans="2:5" ht="37.5" customHeight="1" x14ac:dyDescent="0.3">
      <c r="B8" s="80" t="s">
        <v>2269</v>
      </c>
      <c r="C8" s="81" t="s">
        <v>2270</v>
      </c>
    </row>
    <row r="9" spans="2:5" x14ac:dyDescent="0.3">
      <c r="B9" s="129" t="s">
        <v>2271</v>
      </c>
      <c r="C9" s="82"/>
    </row>
    <row r="10" spans="2:5" x14ac:dyDescent="0.3">
      <c r="B10" s="130"/>
      <c r="C10" s="82"/>
    </row>
    <row r="11" spans="2:5" x14ac:dyDescent="0.3">
      <c r="B11" s="130"/>
      <c r="C11" s="82"/>
    </row>
    <row r="12" spans="2:5" x14ac:dyDescent="0.3">
      <c r="B12" s="130"/>
      <c r="C12" s="82"/>
    </row>
    <row r="13" spans="2:5" x14ac:dyDescent="0.3">
      <c r="B13" s="130"/>
      <c r="C13" s="82"/>
    </row>
    <row r="14" spans="2:5" x14ac:dyDescent="0.3">
      <c r="B14" s="130"/>
      <c r="C14" s="82"/>
    </row>
    <row r="15" spans="2:5" x14ac:dyDescent="0.3">
      <c r="B15" s="130"/>
      <c r="C15" s="82"/>
    </row>
    <row r="16" spans="2:5" x14ac:dyDescent="0.3">
      <c r="B16" s="130"/>
      <c r="C16" s="82"/>
    </row>
    <row r="17" spans="2:3" x14ac:dyDescent="0.3">
      <c r="B17" s="131"/>
      <c r="C17" s="82"/>
    </row>
  </sheetData>
  <mergeCells count="1">
    <mergeCell ref="B9:B17"/>
  </mergeCells>
  <dataValidations count="4">
    <dataValidation type="whole" errorStyle="information" allowBlank="1" showInputMessage="1" showErrorMessage="1" error="Recuerde que se deben ingresar números enteros entre 5.000.000 y 25.000.000" prompt="Ingresar números enteros entre 5.000.000 y 25.000.000" sqref="B5" xr:uid="{FB18DA39-221E-496C-A273-17BB1971C394}">
      <formula1>5000000</formula1>
      <formula2>25000000</formula2>
    </dataValidation>
    <dataValidation type="date" errorStyle="warning" allowBlank="1" showInputMessage="1" showErrorMessage="1" error="Recuerde que se deben Ingresar fechas entre 1/1/2017 y 12/31/2017 (el formato es MM/DD/AA)" prompt="Ingresar fechas entre 1/1/2017 y 12/31/2017 (el formato es MM/DD/AA)" sqref="C5" xr:uid="{50F9666B-316A-49D6-BCA8-07AF4B78ACB4}">
      <formula1>42736</formula1>
      <formula2>43100</formula2>
    </dataValidation>
    <dataValidation type="textLength" operator="greaterThan" allowBlank="1" showInputMessage="1" showErrorMessage="1" error="Recuerde que se debe ingresar texto con más de 7 caracteres " prompt="Ingresar texto con más de 7 caracteres" sqref="D5" xr:uid="{A8C6CCA3-2E5D-4044-85FD-972248C74648}">
      <formula1>7</formula1>
    </dataValidation>
    <dataValidation type="custom" allowBlank="1" showInputMessage="1" showErrorMessage="1" error="El dato ingresado esta duplicado, recuerde evitar ingresar datos duplicados" sqref="C9:C17" xr:uid="{921E6AC0-6693-4154-A04A-7606DBE45C5A}">
      <formula1>COUNTIF($C$9:$C$17,C9)&lt;=1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Recuerde que se deben ingresar peliculas que estén en la hoja Base" prompt="Se deben ingresar peliculas que estén en la hoja Base" xr:uid="{1B9F60A0-BD35-48D2-AAF1-65DBFEBB5E0F}">
          <x14:formula1>
            <xm:f>Base!$A$2:$A$698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 tint="0.39997558519241921"/>
  </sheetPr>
  <dimension ref="A1:A698"/>
  <sheetViews>
    <sheetView topLeftCell="A671" zoomScale="90" zoomScaleNormal="90" workbookViewId="0"/>
  </sheetViews>
  <sheetFormatPr baseColWidth="10" defaultRowHeight="14.4" x14ac:dyDescent="0.3"/>
  <cols>
    <col min="1" max="1" width="33.88671875" bestFit="1" customWidth="1"/>
  </cols>
  <sheetData>
    <row r="1" spans="1:1" x14ac:dyDescent="0.3">
      <c r="A1" s="5" t="s">
        <v>2124</v>
      </c>
    </row>
    <row r="2" spans="1:1" x14ac:dyDescent="0.3">
      <c r="A2" s="7" t="s">
        <v>8</v>
      </c>
    </row>
    <row r="3" spans="1:1" x14ac:dyDescent="0.3">
      <c r="A3" s="7" t="s">
        <v>10</v>
      </c>
    </row>
    <row r="4" spans="1:1" x14ac:dyDescent="0.3">
      <c r="A4" s="7" t="s">
        <v>12</v>
      </c>
    </row>
    <row r="5" spans="1:1" x14ac:dyDescent="0.3">
      <c r="A5" s="7" t="s">
        <v>7</v>
      </c>
    </row>
    <row r="6" spans="1:1" x14ac:dyDescent="0.3">
      <c r="A6" s="7" t="s">
        <v>14</v>
      </c>
    </row>
    <row r="7" spans="1:1" x14ac:dyDescent="0.3">
      <c r="A7" s="7" t="s">
        <v>16</v>
      </c>
    </row>
    <row r="8" spans="1:1" x14ac:dyDescent="0.3">
      <c r="A8" s="7" t="s">
        <v>18</v>
      </c>
    </row>
    <row r="9" spans="1:1" x14ac:dyDescent="0.3">
      <c r="A9" s="7" t="s">
        <v>19</v>
      </c>
    </row>
    <row r="10" spans="1:1" x14ac:dyDescent="0.3">
      <c r="A10" s="7" t="s">
        <v>21</v>
      </c>
    </row>
    <row r="11" spans="1:1" x14ac:dyDescent="0.3">
      <c r="A11" s="7" t="s">
        <v>23</v>
      </c>
    </row>
    <row r="12" spans="1:1" x14ac:dyDescent="0.3">
      <c r="A12" s="7" t="s">
        <v>24</v>
      </c>
    </row>
    <row r="13" spans="1:1" x14ac:dyDescent="0.3">
      <c r="A13" s="7" t="s">
        <v>26</v>
      </c>
    </row>
    <row r="14" spans="1:1" x14ac:dyDescent="0.3">
      <c r="A14" s="7" t="s">
        <v>27</v>
      </c>
    </row>
    <row r="15" spans="1:1" x14ac:dyDescent="0.3">
      <c r="A15" s="7" t="s">
        <v>29</v>
      </c>
    </row>
    <row r="16" spans="1:1" x14ac:dyDescent="0.3">
      <c r="A16" s="7" t="s">
        <v>1927</v>
      </c>
    </row>
    <row r="17" spans="1:1" x14ac:dyDescent="0.3">
      <c r="A17" s="7" t="s">
        <v>30</v>
      </c>
    </row>
    <row r="18" spans="1:1" x14ac:dyDescent="0.3">
      <c r="A18" s="7" t="s">
        <v>31</v>
      </c>
    </row>
    <row r="19" spans="1:1" x14ac:dyDescent="0.3">
      <c r="A19" s="7" t="s">
        <v>33</v>
      </c>
    </row>
    <row r="20" spans="1:1" x14ac:dyDescent="0.3">
      <c r="A20" s="7" t="s">
        <v>34</v>
      </c>
    </row>
    <row r="21" spans="1:1" x14ac:dyDescent="0.3">
      <c r="A21" s="7" t="s">
        <v>35</v>
      </c>
    </row>
    <row r="22" spans="1:1" x14ac:dyDescent="0.3">
      <c r="A22" s="7" t="s">
        <v>36</v>
      </c>
    </row>
    <row r="23" spans="1:1" x14ac:dyDescent="0.3">
      <c r="A23" s="7" t="s">
        <v>37</v>
      </c>
    </row>
    <row r="24" spans="1:1" x14ac:dyDescent="0.3">
      <c r="A24" s="7" t="s">
        <v>39</v>
      </c>
    </row>
    <row r="25" spans="1:1" x14ac:dyDescent="0.3">
      <c r="A25" s="7" t="s">
        <v>40</v>
      </c>
    </row>
    <row r="26" spans="1:1" x14ac:dyDescent="0.3">
      <c r="A26" s="7" t="s">
        <v>41</v>
      </c>
    </row>
    <row r="27" spans="1:1" x14ac:dyDescent="0.3">
      <c r="A27" s="7" t="s">
        <v>42</v>
      </c>
    </row>
    <row r="28" spans="1:1" x14ac:dyDescent="0.3">
      <c r="A28" s="7" t="s">
        <v>43</v>
      </c>
    </row>
    <row r="29" spans="1:1" x14ac:dyDescent="0.3">
      <c r="A29" s="7" t="s">
        <v>44</v>
      </c>
    </row>
    <row r="30" spans="1:1" x14ac:dyDescent="0.3">
      <c r="A30" s="7" t="s">
        <v>45</v>
      </c>
    </row>
    <row r="31" spans="1:1" x14ac:dyDescent="0.3">
      <c r="A31" s="7" t="s">
        <v>46</v>
      </c>
    </row>
    <row r="32" spans="1:1" x14ac:dyDescent="0.3">
      <c r="A32" s="7" t="s">
        <v>47</v>
      </c>
    </row>
    <row r="33" spans="1:1" x14ac:dyDescent="0.3">
      <c r="A33" s="7" t="s">
        <v>49</v>
      </c>
    </row>
    <row r="34" spans="1:1" x14ac:dyDescent="0.3">
      <c r="A34" s="7" t="s">
        <v>50</v>
      </c>
    </row>
    <row r="35" spans="1:1" x14ac:dyDescent="0.3">
      <c r="A35" s="7" t="s">
        <v>52</v>
      </c>
    </row>
    <row r="36" spans="1:1" x14ac:dyDescent="0.3">
      <c r="A36" s="7" t="s">
        <v>53</v>
      </c>
    </row>
    <row r="37" spans="1:1" x14ac:dyDescent="0.3">
      <c r="A37" s="7" t="s">
        <v>54</v>
      </c>
    </row>
    <row r="38" spans="1:1" x14ac:dyDescent="0.3">
      <c r="A38" s="7" t="s">
        <v>55</v>
      </c>
    </row>
    <row r="39" spans="1:1" x14ac:dyDescent="0.3">
      <c r="A39" s="7" t="s">
        <v>56</v>
      </c>
    </row>
    <row r="40" spans="1:1" x14ac:dyDescent="0.3">
      <c r="A40" s="7" t="s">
        <v>57</v>
      </c>
    </row>
    <row r="41" spans="1:1" x14ac:dyDescent="0.3">
      <c r="A41" s="7" t="s">
        <v>58</v>
      </c>
    </row>
    <row r="42" spans="1:1" x14ac:dyDescent="0.3">
      <c r="A42" s="7" t="s">
        <v>59</v>
      </c>
    </row>
    <row r="43" spans="1:1" x14ac:dyDescent="0.3">
      <c r="A43" s="7" t="s">
        <v>60</v>
      </c>
    </row>
    <row r="44" spans="1:1" x14ac:dyDescent="0.3">
      <c r="A44" s="7" t="s">
        <v>61</v>
      </c>
    </row>
    <row r="45" spans="1:1" x14ac:dyDescent="0.3">
      <c r="A45" s="7" t="s">
        <v>62</v>
      </c>
    </row>
    <row r="46" spans="1:1" x14ac:dyDescent="0.3">
      <c r="A46" s="7" t="s">
        <v>63</v>
      </c>
    </row>
    <row r="47" spans="1:1" x14ac:dyDescent="0.3">
      <c r="A47" s="7" t="s">
        <v>64</v>
      </c>
    </row>
    <row r="48" spans="1:1" x14ac:dyDescent="0.3">
      <c r="A48" s="7" t="s">
        <v>65</v>
      </c>
    </row>
    <row r="49" spans="1:1" x14ac:dyDescent="0.3">
      <c r="A49" s="7" t="s">
        <v>66</v>
      </c>
    </row>
    <row r="50" spans="1:1" x14ac:dyDescent="0.3">
      <c r="A50" s="7" t="s">
        <v>67</v>
      </c>
    </row>
    <row r="51" spans="1:1" x14ac:dyDescent="0.3">
      <c r="A51" s="7" t="s">
        <v>68</v>
      </c>
    </row>
    <row r="52" spans="1:1" x14ac:dyDescent="0.3">
      <c r="A52" s="7" t="s">
        <v>69</v>
      </c>
    </row>
    <row r="53" spans="1:1" x14ac:dyDescent="0.3">
      <c r="A53" s="7" t="s">
        <v>70</v>
      </c>
    </row>
    <row r="54" spans="1:1" x14ac:dyDescent="0.3">
      <c r="A54" s="7" t="s">
        <v>72</v>
      </c>
    </row>
    <row r="55" spans="1:1" x14ac:dyDescent="0.3">
      <c r="A55" s="7" t="s">
        <v>73</v>
      </c>
    </row>
    <row r="56" spans="1:1" x14ac:dyDescent="0.3">
      <c r="A56" s="7" t="s">
        <v>74</v>
      </c>
    </row>
    <row r="57" spans="1:1" x14ac:dyDescent="0.3">
      <c r="A57" s="7" t="s">
        <v>75</v>
      </c>
    </row>
    <row r="58" spans="1:1" x14ac:dyDescent="0.3">
      <c r="A58" s="7" t="s">
        <v>76</v>
      </c>
    </row>
    <row r="59" spans="1:1" x14ac:dyDescent="0.3">
      <c r="A59" s="7" t="s">
        <v>77</v>
      </c>
    </row>
    <row r="60" spans="1:1" x14ac:dyDescent="0.3">
      <c r="A60" s="7" t="s">
        <v>78</v>
      </c>
    </row>
    <row r="61" spans="1:1" x14ac:dyDescent="0.3">
      <c r="A61" s="7" t="s">
        <v>79</v>
      </c>
    </row>
    <row r="62" spans="1:1" x14ac:dyDescent="0.3">
      <c r="A62" s="7" t="s">
        <v>80</v>
      </c>
    </row>
    <row r="63" spans="1:1" x14ac:dyDescent="0.3">
      <c r="A63" s="7" t="s">
        <v>81</v>
      </c>
    </row>
    <row r="64" spans="1:1" x14ac:dyDescent="0.3">
      <c r="A64" s="7" t="s">
        <v>82</v>
      </c>
    </row>
    <row r="65" spans="1:1" x14ac:dyDescent="0.3">
      <c r="A65" s="7" t="s">
        <v>83</v>
      </c>
    </row>
    <row r="66" spans="1:1" x14ac:dyDescent="0.3">
      <c r="A66" s="7" t="s">
        <v>84</v>
      </c>
    </row>
    <row r="67" spans="1:1" x14ac:dyDescent="0.3">
      <c r="A67" s="7" t="s">
        <v>85</v>
      </c>
    </row>
    <row r="68" spans="1:1" x14ac:dyDescent="0.3">
      <c r="A68" s="7" t="s">
        <v>86</v>
      </c>
    </row>
    <row r="69" spans="1:1" x14ac:dyDescent="0.3">
      <c r="A69" s="7" t="s">
        <v>87</v>
      </c>
    </row>
    <row r="70" spans="1:1" x14ac:dyDescent="0.3">
      <c r="A70" s="7" t="s">
        <v>89</v>
      </c>
    </row>
    <row r="71" spans="1:1" x14ac:dyDescent="0.3">
      <c r="A71" s="7" t="s">
        <v>90</v>
      </c>
    </row>
    <row r="72" spans="1:1" x14ac:dyDescent="0.3">
      <c r="A72" s="7" t="s">
        <v>91</v>
      </c>
    </row>
    <row r="73" spans="1:1" x14ac:dyDescent="0.3">
      <c r="A73" s="7" t="s">
        <v>93</v>
      </c>
    </row>
    <row r="74" spans="1:1" x14ac:dyDescent="0.3">
      <c r="A74" s="7" t="s">
        <v>94</v>
      </c>
    </row>
    <row r="75" spans="1:1" x14ac:dyDescent="0.3">
      <c r="A75" s="7" t="s">
        <v>95</v>
      </c>
    </row>
    <row r="76" spans="1:1" x14ac:dyDescent="0.3">
      <c r="A76" s="7" t="s">
        <v>96</v>
      </c>
    </row>
    <row r="77" spans="1:1" x14ac:dyDescent="0.3">
      <c r="A77" s="7" t="s">
        <v>97</v>
      </c>
    </row>
    <row r="78" spans="1:1" x14ac:dyDescent="0.3">
      <c r="A78" s="7" t="s">
        <v>98</v>
      </c>
    </row>
    <row r="79" spans="1:1" x14ac:dyDescent="0.3">
      <c r="A79" s="7" t="s">
        <v>99</v>
      </c>
    </row>
    <row r="80" spans="1:1" x14ac:dyDescent="0.3">
      <c r="A80" s="7" t="s">
        <v>100</v>
      </c>
    </row>
    <row r="81" spans="1:1" x14ac:dyDescent="0.3">
      <c r="A81" s="7" t="s">
        <v>101</v>
      </c>
    </row>
    <row r="82" spans="1:1" x14ac:dyDescent="0.3">
      <c r="A82" s="7" t="s">
        <v>102</v>
      </c>
    </row>
    <row r="83" spans="1:1" x14ac:dyDescent="0.3">
      <c r="A83" s="7" t="s">
        <v>103</v>
      </c>
    </row>
    <row r="84" spans="1:1" x14ac:dyDescent="0.3">
      <c r="A84" s="7" t="s">
        <v>104</v>
      </c>
    </row>
    <row r="85" spans="1:1" x14ac:dyDescent="0.3">
      <c r="A85" s="7" t="s">
        <v>105</v>
      </c>
    </row>
    <row r="86" spans="1:1" x14ac:dyDescent="0.3">
      <c r="A86" s="7" t="s">
        <v>107</v>
      </c>
    </row>
    <row r="87" spans="1:1" x14ac:dyDescent="0.3">
      <c r="A87" s="7" t="s">
        <v>108</v>
      </c>
    </row>
    <row r="88" spans="1:1" x14ac:dyDescent="0.3">
      <c r="A88" s="7" t="s">
        <v>109</v>
      </c>
    </row>
    <row r="89" spans="1:1" x14ac:dyDescent="0.3">
      <c r="A89" s="7" t="s">
        <v>110</v>
      </c>
    </row>
    <row r="90" spans="1:1" x14ac:dyDescent="0.3">
      <c r="A90" s="7" t="s">
        <v>111</v>
      </c>
    </row>
    <row r="91" spans="1:1" x14ac:dyDescent="0.3">
      <c r="A91" s="7" t="s">
        <v>112</v>
      </c>
    </row>
    <row r="92" spans="1:1" x14ac:dyDescent="0.3">
      <c r="A92" s="7" t="s">
        <v>113</v>
      </c>
    </row>
    <row r="93" spans="1:1" x14ac:dyDescent="0.3">
      <c r="A93" s="7" t="s">
        <v>114</v>
      </c>
    </row>
    <row r="94" spans="1:1" x14ac:dyDescent="0.3">
      <c r="A94" s="7" t="s">
        <v>115</v>
      </c>
    </row>
    <row r="95" spans="1:1" x14ac:dyDescent="0.3">
      <c r="A95" s="7" t="s">
        <v>116</v>
      </c>
    </row>
    <row r="96" spans="1:1" x14ac:dyDescent="0.3">
      <c r="A96" s="7" t="s">
        <v>117</v>
      </c>
    </row>
    <row r="97" spans="1:1" x14ac:dyDescent="0.3">
      <c r="A97" s="7" t="s">
        <v>118</v>
      </c>
    </row>
    <row r="98" spans="1:1" x14ac:dyDescent="0.3">
      <c r="A98" s="7" t="s">
        <v>119</v>
      </c>
    </row>
    <row r="99" spans="1:1" x14ac:dyDescent="0.3">
      <c r="A99" s="7" t="s">
        <v>120</v>
      </c>
    </row>
    <row r="100" spans="1:1" x14ac:dyDescent="0.3">
      <c r="A100" s="7" t="s">
        <v>121</v>
      </c>
    </row>
    <row r="101" spans="1:1" x14ac:dyDescent="0.3">
      <c r="A101" s="7" t="s">
        <v>122</v>
      </c>
    </row>
    <row r="102" spans="1:1" x14ac:dyDescent="0.3">
      <c r="A102" s="7" t="s">
        <v>123</v>
      </c>
    </row>
    <row r="103" spans="1:1" x14ac:dyDescent="0.3">
      <c r="A103" s="7" t="s">
        <v>124</v>
      </c>
    </row>
    <row r="104" spans="1:1" x14ac:dyDescent="0.3">
      <c r="A104" s="7" t="s">
        <v>125</v>
      </c>
    </row>
    <row r="105" spans="1:1" x14ac:dyDescent="0.3">
      <c r="A105" s="7" t="s">
        <v>126</v>
      </c>
    </row>
    <row r="106" spans="1:1" x14ac:dyDescent="0.3">
      <c r="A106" s="7" t="s">
        <v>127</v>
      </c>
    </row>
    <row r="107" spans="1:1" x14ac:dyDescent="0.3">
      <c r="A107" s="7" t="s">
        <v>128</v>
      </c>
    </row>
    <row r="108" spans="1:1" x14ac:dyDescent="0.3">
      <c r="A108" s="7" t="s">
        <v>129</v>
      </c>
    </row>
    <row r="109" spans="1:1" x14ac:dyDescent="0.3">
      <c r="A109" s="7" t="s">
        <v>130</v>
      </c>
    </row>
    <row r="110" spans="1:1" x14ac:dyDescent="0.3">
      <c r="A110" s="7" t="s">
        <v>131</v>
      </c>
    </row>
    <row r="111" spans="1:1" x14ac:dyDescent="0.3">
      <c r="A111" s="7" t="s">
        <v>132</v>
      </c>
    </row>
    <row r="112" spans="1:1" x14ac:dyDescent="0.3">
      <c r="A112" s="7" t="s">
        <v>133</v>
      </c>
    </row>
    <row r="113" spans="1:1" x14ac:dyDescent="0.3">
      <c r="A113" s="7" t="s">
        <v>134</v>
      </c>
    </row>
    <row r="114" spans="1:1" x14ac:dyDescent="0.3">
      <c r="A114" s="7" t="s">
        <v>135</v>
      </c>
    </row>
    <row r="115" spans="1:1" x14ac:dyDescent="0.3">
      <c r="A115" s="7" t="s">
        <v>136</v>
      </c>
    </row>
    <row r="116" spans="1:1" x14ac:dyDescent="0.3">
      <c r="A116" s="7" t="s">
        <v>137</v>
      </c>
    </row>
    <row r="117" spans="1:1" x14ac:dyDescent="0.3">
      <c r="A117" s="7" t="s">
        <v>138</v>
      </c>
    </row>
    <row r="118" spans="1:1" x14ac:dyDescent="0.3">
      <c r="A118" s="7" t="s">
        <v>139</v>
      </c>
    </row>
    <row r="119" spans="1:1" x14ac:dyDescent="0.3">
      <c r="A119" s="7" t="s">
        <v>140</v>
      </c>
    </row>
    <row r="120" spans="1:1" x14ac:dyDescent="0.3">
      <c r="A120" s="7" t="s">
        <v>141</v>
      </c>
    </row>
    <row r="121" spans="1:1" x14ac:dyDescent="0.3">
      <c r="A121" s="7" t="s">
        <v>142</v>
      </c>
    </row>
    <row r="122" spans="1:1" x14ac:dyDescent="0.3">
      <c r="A122" s="7" t="s">
        <v>143</v>
      </c>
    </row>
    <row r="123" spans="1:1" x14ac:dyDescent="0.3">
      <c r="A123" s="7" t="s">
        <v>144</v>
      </c>
    </row>
    <row r="124" spans="1:1" x14ac:dyDescent="0.3">
      <c r="A124" s="7" t="s">
        <v>145</v>
      </c>
    </row>
    <row r="125" spans="1:1" x14ac:dyDescent="0.3">
      <c r="A125" s="7" t="s">
        <v>146</v>
      </c>
    </row>
    <row r="126" spans="1:1" x14ac:dyDescent="0.3">
      <c r="A126" s="7" t="s">
        <v>147</v>
      </c>
    </row>
    <row r="127" spans="1:1" x14ac:dyDescent="0.3">
      <c r="A127" s="7" t="s">
        <v>148</v>
      </c>
    </row>
    <row r="128" spans="1:1" x14ac:dyDescent="0.3">
      <c r="A128" s="7" t="s">
        <v>149</v>
      </c>
    </row>
    <row r="129" spans="1:1" x14ac:dyDescent="0.3">
      <c r="A129" s="7" t="s">
        <v>150</v>
      </c>
    </row>
    <row r="130" spans="1:1" x14ac:dyDescent="0.3">
      <c r="A130" s="7" t="s">
        <v>151</v>
      </c>
    </row>
    <row r="131" spans="1:1" x14ac:dyDescent="0.3">
      <c r="A131" s="7" t="s">
        <v>152</v>
      </c>
    </row>
    <row r="132" spans="1:1" x14ac:dyDescent="0.3">
      <c r="A132" s="7" t="s">
        <v>154</v>
      </c>
    </row>
    <row r="133" spans="1:1" x14ac:dyDescent="0.3">
      <c r="A133" s="7" t="s">
        <v>156</v>
      </c>
    </row>
    <row r="134" spans="1:1" x14ac:dyDescent="0.3">
      <c r="A134" s="7" t="s">
        <v>157</v>
      </c>
    </row>
    <row r="135" spans="1:1" x14ac:dyDescent="0.3">
      <c r="A135" s="7" t="s">
        <v>158</v>
      </c>
    </row>
    <row r="136" spans="1:1" x14ac:dyDescent="0.3">
      <c r="A136" s="7" t="s">
        <v>159</v>
      </c>
    </row>
    <row r="137" spans="1:1" x14ac:dyDescent="0.3">
      <c r="A137" s="7" t="s">
        <v>160</v>
      </c>
    </row>
    <row r="138" spans="1:1" x14ac:dyDescent="0.3">
      <c r="A138" s="7" t="s">
        <v>161</v>
      </c>
    </row>
    <row r="139" spans="1:1" x14ac:dyDescent="0.3">
      <c r="A139" s="7" t="s">
        <v>162</v>
      </c>
    </row>
    <row r="140" spans="1:1" x14ac:dyDescent="0.3">
      <c r="A140" s="7" t="s">
        <v>163</v>
      </c>
    </row>
    <row r="141" spans="1:1" x14ac:dyDescent="0.3">
      <c r="A141" s="7" t="s">
        <v>164</v>
      </c>
    </row>
    <row r="142" spans="1:1" x14ac:dyDescent="0.3">
      <c r="A142" s="7" t="s">
        <v>165</v>
      </c>
    </row>
    <row r="143" spans="1:1" x14ac:dyDescent="0.3">
      <c r="A143" s="7" t="s">
        <v>166</v>
      </c>
    </row>
    <row r="144" spans="1:1" x14ac:dyDescent="0.3">
      <c r="A144" s="7" t="s">
        <v>167</v>
      </c>
    </row>
    <row r="145" spans="1:1" x14ac:dyDescent="0.3">
      <c r="A145" s="7" t="s">
        <v>168</v>
      </c>
    </row>
    <row r="146" spans="1:1" x14ac:dyDescent="0.3">
      <c r="A146" s="7" t="s">
        <v>169</v>
      </c>
    </row>
    <row r="147" spans="1:1" x14ac:dyDescent="0.3">
      <c r="A147" s="7" t="s">
        <v>170</v>
      </c>
    </row>
    <row r="148" spans="1:1" x14ac:dyDescent="0.3">
      <c r="A148" s="7" t="s">
        <v>171</v>
      </c>
    </row>
    <row r="149" spans="1:1" x14ac:dyDescent="0.3">
      <c r="A149" s="7" t="s">
        <v>172</v>
      </c>
    </row>
    <row r="150" spans="1:1" x14ac:dyDescent="0.3">
      <c r="A150" s="7" t="s">
        <v>173</v>
      </c>
    </row>
    <row r="151" spans="1:1" x14ac:dyDescent="0.3">
      <c r="A151" s="7" t="s">
        <v>174</v>
      </c>
    </row>
    <row r="152" spans="1:1" x14ac:dyDescent="0.3">
      <c r="A152" s="7" t="s">
        <v>175</v>
      </c>
    </row>
    <row r="153" spans="1:1" x14ac:dyDescent="0.3">
      <c r="A153" s="7" t="s">
        <v>176</v>
      </c>
    </row>
    <row r="154" spans="1:1" x14ac:dyDescent="0.3">
      <c r="A154" s="7" t="s">
        <v>177</v>
      </c>
    </row>
    <row r="155" spans="1:1" x14ac:dyDescent="0.3">
      <c r="A155" s="7" t="s">
        <v>178</v>
      </c>
    </row>
    <row r="156" spans="1:1" x14ac:dyDescent="0.3">
      <c r="A156" s="7" t="s">
        <v>179</v>
      </c>
    </row>
    <row r="157" spans="1:1" x14ac:dyDescent="0.3">
      <c r="A157" s="7" t="s">
        <v>180</v>
      </c>
    </row>
    <row r="158" spans="1:1" x14ac:dyDescent="0.3">
      <c r="A158" s="7" t="s">
        <v>181</v>
      </c>
    </row>
    <row r="159" spans="1:1" x14ac:dyDescent="0.3">
      <c r="A159" s="7" t="s">
        <v>182</v>
      </c>
    </row>
    <row r="160" spans="1:1" x14ac:dyDescent="0.3">
      <c r="A160" s="7" t="s">
        <v>183</v>
      </c>
    </row>
    <row r="161" spans="1:1" x14ac:dyDescent="0.3">
      <c r="A161" s="7" t="s">
        <v>184</v>
      </c>
    </row>
    <row r="162" spans="1:1" x14ac:dyDescent="0.3">
      <c r="A162" s="7" t="s">
        <v>185</v>
      </c>
    </row>
    <row r="163" spans="1:1" x14ac:dyDescent="0.3">
      <c r="A163" s="7" t="s">
        <v>186</v>
      </c>
    </row>
    <row r="164" spans="1:1" x14ac:dyDescent="0.3">
      <c r="A164" s="7" t="s">
        <v>187</v>
      </c>
    </row>
    <row r="165" spans="1:1" x14ac:dyDescent="0.3">
      <c r="A165" s="7" t="s">
        <v>188</v>
      </c>
    </row>
    <row r="166" spans="1:1" x14ac:dyDescent="0.3">
      <c r="A166" s="7" t="s">
        <v>189</v>
      </c>
    </row>
    <row r="167" spans="1:1" x14ac:dyDescent="0.3">
      <c r="A167" s="7" t="s">
        <v>190</v>
      </c>
    </row>
    <row r="168" spans="1:1" x14ac:dyDescent="0.3">
      <c r="A168" s="7" t="s">
        <v>191</v>
      </c>
    </row>
    <row r="169" spans="1:1" x14ac:dyDescent="0.3">
      <c r="A169" s="7" t="s">
        <v>192</v>
      </c>
    </row>
    <row r="170" spans="1:1" x14ac:dyDescent="0.3">
      <c r="A170" s="7" t="s">
        <v>193</v>
      </c>
    </row>
    <row r="171" spans="1:1" x14ac:dyDescent="0.3">
      <c r="A171" s="7" t="s">
        <v>194</v>
      </c>
    </row>
    <row r="172" spans="1:1" x14ac:dyDescent="0.3">
      <c r="A172" s="7" t="s">
        <v>195</v>
      </c>
    </row>
    <row r="173" spans="1:1" x14ac:dyDescent="0.3">
      <c r="A173" s="7" t="s">
        <v>196</v>
      </c>
    </row>
    <row r="174" spans="1:1" x14ac:dyDescent="0.3">
      <c r="A174" s="7" t="s">
        <v>197</v>
      </c>
    </row>
    <row r="175" spans="1:1" x14ac:dyDescent="0.3">
      <c r="A175" s="7" t="s">
        <v>198</v>
      </c>
    </row>
    <row r="176" spans="1:1" x14ac:dyDescent="0.3">
      <c r="A176" s="7" t="s">
        <v>199</v>
      </c>
    </row>
    <row r="177" spans="1:1" x14ac:dyDescent="0.3">
      <c r="A177" s="7" t="s">
        <v>200</v>
      </c>
    </row>
    <row r="178" spans="1:1" x14ac:dyDescent="0.3">
      <c r="A178" s="7" t="s">
        <v>201</v>
      </c>
    </row>
    <row r="179" spans="1:1" x14ac:dyDescent="0.3">
      <c r="A179" s="7" t="s">
        <v>202</v>
      </c>
    </row>
    <row r="180" spans="1:1" x14ac:dyDescent="0.3">
      <c r="A180" s="7" t="s">
        <v>203</v>
      </c>
    </row>
    <row r="181" spans="1:1" x14ac:dyDescent="0.3">
      <c r="A181" s="7" t="s">
        <v>204</v>
      </c>
    </row>
    <row r="182" spans="1:1" x14ac:dyDescent="0.3">
      <c r="A182" s="7" t="s">
        <v>206</v>
      </c>
    </row>
    <row r="183" spans="1:1" x14ac:dyDescent="0.3">
      <c r="A183" s="7" t="s">
        <v>207</v>
      </c>
    </row>
    <row r="184" spans="1:1" x14ac:dyDescent="0.3">
      <c r="A184" s="7" t="s">
        <v>208</v>
      </c>
    </row>
    <row r="185" spans="1:1" x14ac:dyDescent="0.3">
      <c r="A185" s="7" t="s">
        <v>209</v>
      </c>
    </row>
    <row r="186" spans="1:1" x14ac:dyDescent="0.3">
      <c r="A186" s="7" t="s">
        <v>211</v>
      </c>
    </row>
    <row r="187" spans="1:1" x14ac:dyDescent="0.3">
      <c r="A187" s="7" t="s">
        <v>212</v>
      </c>
    </row>
    <row r="188" spans="1:1" x14ac:dyDescent="0.3">
      <c r="A188" s="7" t="s">
        <v>213</v>
      </c>
    </row>
    <row r="189" spans="1:1" x14ac:dyDescent="0.3">
      <c r="A189" s="7" t="s">
        <v>214</v>
      </c>
    </row>
    <row r="190" spans="1:1" x14ac:dyDescent="0.3">
      <c r="A190" s="7" t="s">
        <v>215</v>
      </c>
    </row>
    <row r="191" spans="1:1" x14ac:dyDescent="0.3">
      <c r="A191" s="7" t="s">
        <v>216</v>
      </c>
    </row>
    <row r="192" spans="1:1" x14ac:dyDescent="0.3">
      <c r="A192" s="7" t="s">
        <v>217</v>
      </c>
    </row>
    <row r="193" spans="1:1" x14ac:dyDescent="0.3">
      <c r="A193" s="7" t="s">
        <v>218</v>
      </c>
    </row>
    <row r="194" spans="1:1" x14ac:dyDescent="0.3">
      <c r="A194" s="7" t="s">
        <v>220</v>
      </c>
    </row>
    <row r="195" spans="1:1" x14ac:dyDescent="0.3">
      <c r="A195" s="7" t="s">
        <v>221</v>
      </c>
    </row>
    <row r="196" spans="1:1" x14ac:dyDescent="0.3">
      <c r="A196" s="7" t="s">
        <v>222</v>
      </c>
    </row>
    <row r="197" spans="1:1" x14ac:dyDescent="0.3">
      <c r="A197" s="7" t="s">
        <v>223</v>
      </c>
    </row>
    <row r="198" spans="1:1" x14ac:dyDescent="0.3">
      <c r="A198" s="7" t="s">
        <v>224</v>
      </c>
    </row>
    <row r="199" spans="1:1" x14ac:dyDescent="0.3">
      <c r="A199" s="7" t="s">
        <v>225</v>
      </c>
    </row>
    <row r="200" spans="1:1" x14ac:dyDescent="0.3">
      <c r="A200" s="7" t="s">
        <v>226</v>
      </c>
    </row>
    <row r="201" spans="1:1" x14ac:dyDescent="0.3">
      <c r="A201" s="7" t="s">
        <v>227</v>
      </c>
    </row>
    <row r="202" spans="1:1" x14ac:dyDescent="0.3">
      <c r="A202" s="7" t="s">
        <v>228</v>
      </c>
    </row>
    <row r="203" spans="1:1" x14ac:dyDescent="0.3">
      <c r="A203" s="7" t="s">
        <v>229</v>
      </c>
    </row>
    <row r="204" spans="1:1" x14ac:dyDescent="0.3">
      <c r="A204" s="7" t="s">
        <v>230</v>
      </c>
    </row>
    <row r="205" spans="1:1" x14ac:dyDescent="0.3">
      <c r="A205" s="7" t="s">
        <v>231</v>
      </c>
    </row>
    <row r="206" spans="1:1" x14ac:dyDescent="0.3">
      <c r="A206" s="7" t="s">
        <v>232</v>
      </c>
    </row>
    <row r="207" spans="1:1" x14ac:dyDescent="0.3">
      <c r="A207" s="7" t="s">
        <v>233</v>
      </c>
    </row>
    <row r="208" spans="1:1" x14ac:dyDescent="0.3">
      <c r="A208" s="7" t="s">
        <v>234</v>
      </c>
    </row>
    <row r="209" spans="1:1" x14ac:dyDescent="0.3">
      <c r="A209" s="7" t="s">
        <v>235</v>
      </c>
    </row>
    <row r="210" spans="1:1" x14ac:dyDescent="0.3">
      <c r="A210" s="7" t="s">
        <v>236</v>
      </c>
    </row>
    <row r="211" spans="1:1" x14ac:dyDescent="0.3">
      <c r="A211" s="7" t="s">
        <v>237</v>
      </c>
    </row>
    <row r="212" spans="1:1" x14ac:dyDescent="0.3">
      <c r="A212" s="7" t="s">
        <v>238</v>
      </c>
    </row>
    <row r="213" spans="1:1" x14ac:dyDescent="0.3">
      <c r="A213" s="7" t="s">
        <v>239</v>
      </c>
    </row>
    <row r="214" spans="1:1" x14ac:dyDescent="0.3">
      <c r="A214" s="7" t="s">
        <v>240</v>
      </c>
    </row>
    <row r="215" spans="1:1" x14ac:dyDescent="0.3">
      <c r="A215" s="7" t="s">
        <v>241</v>
      </c>
    </row>
    <row r="216" spans="1:1" x14ac:dyDescent="0.3">
      <c r="A216" s="7" t="s">
        <v>242</v>
      </c>
    </row>
    <row r="217" spans="1:1" x14ac:dyDescent="0.3">
      <c r="A217" s="7" t="s">
        <v>243</v>
      </c>
    </row>
    <row r="218" spans="1:1" x14ac:dyDescent="0.3">
      <c r="A218" s="7" t="s">
        <v>244</v>
      </c>
    </row>
    <row r="219" spans="1:1" x14ac:dyDescent="0.3">
      <c r="A219" s="7" t="s">
        <v>245</v>
      </c>
    </row>
    <row r="220" spans="1:1" x14ac:dyDescent="0.3">
      <c r="A220" s="7" t="s">
        <v>246</v>
      </c>
    </row>
    <row r="221" spans="1:1" x14ac:dyDescent="0.3">
      <c r="A221" s="7" t="s">
        <v>247</v>
      </c>
    </row>
    <row r="222" spans="1:1" x14ac:dyDescent="0.3">
      <c r="A222" s="7" t="s">
        <v>248</v>
      </c>
    </row>
    <row r="223" spans="1:1" x14ac:dyDescent="0.3">
      <c r="A223" s="7" t="s">
        <v>249</v>
      </c>
    </row>
    <row r="224" spans="1:1" x14ac:dyDescent="0.3">
      <c r="A224" s="7" t="s">
        <v>250</v>
      </c>
    </row>
    <row r="225" spans="1:1" x14ac:dyDescent="0.3">
      <c r="A225" s="7" t="s">
        <v>251</v>
      </c>
    </row>
    <row r="226" spans="1:1" x14ac:dyDescent="0.3">
      <c r="A226" s="7" t="s">
        <v>252</v>
      </c>
    </row>
    <row r="227" spans="1:1" x14ac:dyDescent="0.3">
      <c r="A227" s="7" t="s">
        <v>253</v>
      </c>
    </row>
    <row r="228" spans="1:1" x14ac:dyDescent="0.3">
      <c r="A228" s="7" t="s">
        <v>254</v>
      </c>
    </row>
    <row r="229" spans="1:1" x14ac:dyDescent="0.3">
      <c r="A229" s="7" t="s">
        <v>255</v>
      </c>
    </row>
    <row r="230" spans="1:1" x14ac:dyDescent="0.3">
      <c r="A230" s="7" t="s">
        <v>256</v>
      </c>
    </row>
    <row r="231" spans="1:1" x14ac:dyDescent="0.3">
      <c r="A231" s="7" t="s">
        <v>257</v>
      </c>
    </row>
    <row r="232" spans="1:1" x14ac:dyDescent="0.3">
      <c r="A232" s="7" t="s">
        <v>258</v>
      </c>
    </row>
    <row r="233" spans="1:1" x14ac:dyDescent="0.3">
      <c r="A233" s="7" t="s">
        <v>259</v>
      </c>
    </row>
    <row r="234" spans="1:1" x14ac:dyDescent="0.3">
      <c r="A234" s="7" t="s">
        <v>260</v>
      </c>
    </row>
    <row r="235" spans="1:1" x14ac:dyDescent="0.3">
      <c r="A235" s="7" t="s">
        <v>261</v>
      </c>
    </row>
    <row r="236" spans="1:1" x14ac:dyDescent="0.3">
      <c r="A236" s="7" t="s">
        <v>262</v>
      </c>
    </row>
    <row r="237" spans="1:1" x14ac:dyDescent="0.3">
      <c r="A237" s="7" t="s">
        <v>263</v>
      </c>
    </row>
    <row r="238" spans="1:1" x14ac:dyDescent="0.3">
      <c r="A238" s="7" t="s">
        <v>264</v>
      </c>
    </row>
    <row r="239" spans="1:1" x14ac:dyDescent="0.3">
      <c r="A239" s="7" t="s">
        <v>265</v>
      </c>
    </row>
    <row r="240" spans="1:1" x14ac:dyDescent="0.3">
      <c r="A240" s="7" t="s">
        <v>266</v>
      </c>
    </row>
    <row r="241" spans="1:1" x14ac:dyDescent="0.3">
      <c r="A241" s="7" t="s">
        <v>267</v>
      </c>
    </row>
    <row r="242" spans="1:1" x14ac:dyDescent="0.3">
      <c r="A242" s="7" t="s">
        <v>268</v>
      </c>
    </row>
    <row r="243" spans="1:1" x14ac:dyDescent="0.3">
      <c r="A243" s="7" t="s">
        <v>269</v>
      </c>
    </row>
    <row r="244" spans="1:1" x14ac:dyDescent="0.3">
      <c r="A244" s="7" t="s">
        <v>270</v>
      </c>
    </row>
    <row r="245" spans="1:1" x14ac:dyDescent="0.3">
      <c r="A245" s="7" t="s">
        <v>271</v>
      </c>
    </row>
    <row r="246" spans="1:1" x14ac:dyDescent="0.3">
      <c r="A246" s="7" t="s">
        <v>272</v>
      </c>
    </row>
    <row r="247" spans="1:1" x14ac:dyDescent="0.3">
      <c r="A247" s="7" t="s">
        <v>273</v>
      </c>
    </row>
    <row r="248" spans="1:1" x14ac:dyDescent="0.3">
      <c r="A248" s="7" t="s">
        <v>275</v>
      </c>
    </row>
    <row r="249" spans="1:1" x14ac:dyDescent="0.3">
      <c r="A249" s="7" t="s">
        <v>276</v>
      </c>
    </row>
    <row r="250" spans="1:1" x14ac:dyDescent="0.3">
      <c r="A250" s="7" t="s">
        <v>277</v>
      </c>
    </row>
    <row r="251" spans="1:1" x14ac:dyDescent="0.3">
      <c r="A251" s="7" t="s">
        <v>278</v>
      </c>
    </row>
    <row r="252" spans="1:1" x14ac:dyDescent="0.3">
      <c r="A252" s="7" t="s">
        <v>279</v>
      </c>
    </row>
    <row r="253" spans="1:1" x14ac:dyDescent="0.3">
      <c r="A253" s="7" t="s">
        <v>280</v>
      </c>
    </row>
    <row r="254" spans="1:1" x14ac:dyDescent="0.3">
      <c r="A254" s="7" t="s">
        <v>281</v>
      </c>
    </row>
    <row r="255" spans="1:1" x14ac:dyDescent="0.3">
      <c r="A255" s="7" t="s">
        <v>282</v>
      </c>
    </row>
    <row r="256" spans="1:1" x14ac:dyDescent="0.3">
      <c r="A256" s="7" t="s">
        <v>283</v>
      </c>
    </row>
    <row r="257" spans="1:1" x14ac:dyDescent="0.3">
      <c r="A257" s="7" t="s">
        <v>284</v>
      </c>
    </row>
    <row r="258" spans="1:1" x14ac:dyDescent="0.3">
      <c r="A258" s="7" t="s">
        <v>285</v>
      </c>
    </row>
    <row r="259" spans="1:1" x14ac:dyDescent="0.3">
      <c r="A259" s="7" t="s">
        <v>286</v>
      </c>
    </row>
    <row r="260" spans="1:1" x14ac:dyDescent="0.3">
      <c r="A260" s="7" t="s">
        <v>287</v>
      </c>
    </row>
    <row r="261" spans="1:1" x14ac:dyDescent="0.3">
      <c r="A261" s="7" t="s">
        <v>288</v>
      </c>
    </row>
    <row r="262" spans="1:1" x14ac:dyDescent="0.3">
      <c r="A262" s="7" t="s">
        <v>289</v>
      </c>
    </row>
    <row r="263" spans="1:1" x14ac:dyDescent="0.3">
      <c r="A263" s="7" t="s">
        <v>290</v>
      </c>
    </row>
    <row r="264" spans="1:1" x14ac:dyDescent="0.3">
      <c r="A264" s="7" t="s">
        <v>291</v>
      </c>
    </row>
    <row r="265" spans="1:1" x14ac:dyDescent="0.3">
      <c r="A265" s="7" t="s">
        <v>292</v>
      </c>
    </row>
    <row r="266" spans="1:1" x14ac:dyDescent="0.3">
      <c r="A266" s="7" t="s">
        <v>293</v>
      </c>
    </row>
    <row r="267" spans="1:1" x14ac:dyDescent="0.3">
      <c r="A267" s="7" t="s">
        <v>294</v>
      </c>
    </row>
    <row r="268" spans="1:1" x14ac:dyDescent="0.3">
      <c r="A268" s="7" t="s">
        <v>295</v>
      </c>
    </row>
    <row r="269" spans="1:1" x14ac:dyDescent="0.3">
      <c r="A269" s="7" t="s">
        <v>296</v>
      </c>
    </row>
    <row r="270" spans="1:1" x14ac:dyDescent="0.3">
      <c r="A270" s="7" t="s">
        <v>297</v>
      </c>
    </row>
    <row r="271" spans="1:1" x14ac:dyDescent="0.3">
      <c r="A271" s="7" t="s">
        <v>298</v>
      </c>
    </row>
    <row r="272" spans="1:1" x14ac:dyDescent="0.3">
      <c r="A272" s="7" t="s">
        <v>299</v>
      </c>
    </row>
    <row r="273" spans="1:1" x14ac:dyDescent="0.3">
      <c r="A273" s="7" t="s">
        <v>300</v>
      </c>
    </row>
    <row r="274" spans="1:1" x14ac:dyDescent="0.3">
      <c r="A274" s="7" t="s">
        <v>301</v>
      </c>
    </row>
    <row r="275" spans="1:1" x14ac:dyDescent="0.3">
      <c r="A275" s="7" t="s">
        <v>302</v>
      </c>
    </row>
    <row r="276" spans="1:1" x14ac:dyDescent="0.3">
      <c r="A276" s="7" t="s">
        <v>303</v>
      </c>
    </row>
    <row r="277" spans="1:1" x14ac:dyDescent="0.3">
      <c r="A277" s="7" t="s">
        <v>304</v>
      </c>
    </row>
    <row r="278" spans="1:1" x14ac:dyDescent="0.3">
      <c r="A278" s="7" t="s">
        <v>305</v>
      </c>
    </row>
    <row r="279" spans="1:1" x14ac:dyDescent="0.3">
      <c r="A279" s="7" t="s">
        <v>306</v>
      </c>
    </row>
    <row r="280" spans="1:1" x14ac:dyDescent="0.3">
      <c r="A280" s="7" t="s">
        <v>307</v>
      </c>
    </row>
    <row r="281" spans="1:1" x14ac:dyDescent="0.3">
      <c r="A281" s="7" t="s">
        <v>308</v>
      </c>
    </row>
    <row r="282" spans="1:1" x14ac:dyDescent="0.3">
      <c r="A282" s="7" t="s">
        <v>309</v>
      </c>
    </row>
    <row r="283" spans="1:1" x14ac:dyDescent="0.3">
      <c r="A283" s="7" t="s">
        <v>310</v>
      </c>
    </row>
    <row r="284" spans="1:1" x14ac:dyDescent="0.3">
      <c r="A284" s="7" t="s">
        <v>311</v>
      </c>
    </row>
    <row r="285" spans="1:1" x14ac:dyDescent="0.3">
      <c r="A285" s="7" t="s">
        <v>312</v>
      </c>
    </row>
    <row r="286" spans="1:1" x14ac:dyDescent="0.3">
      <c r="A286" s="7" t="s">
        <v>313</v>
      </c>
    </row>
    <row r="287" spans="1:1" x14ac:dyDescent="0.3">
      <c r="A287" s="7" t="s">
        <v>314</v>
      </c>
    </row>
    <row r="288" spans="1:1" x14ac:dyDescent="0.3">
      <c r="A288" s="7" t="s">
        <v>315</v>
      </c>
    </row>
    <row r="289" spans="1:1" x14ac:dyDescent="0.3">
      <c r="A289" s="7" t="s">
        <v>316</v>
      </c>
    </row>
    <row r="290" spans="1:1" x14ac:dyDescent="0.3">
      <c r="A290" s="7" t="s">
        <v>317</v>
      </c>
    </row>
    <row r="291" spans="1:1" x14ac:dyDescent="0.3">
      <c r="A291" s="7" t="s">
        <v>318</v>
      </c>
    </row>
    <row r="292" spans="1:1" x14ac:dyDescent="0.3">
      <c r="A292" s="7" t="s">
        <v>319</v>
      </c>
    </row>
    <row r="293" spans="1:1" x14ac:dyDescent="0.3">
      <c r="A293" s="7" t="s">
        <v>192</v>
      </c>
    </row>
    <row r="294" spans="1:1" x14ac:dyDescent="0.3">
      <c r="A294" s="7" t="s">
        <v>320</v>
      </c>
    </row>
    <row r="295" spans="1:1" x14ac:dyDescent="0.3">
      <c r="A295" s="7" t="s">
        <v>321</v>
      </c>
    </row>
    <row r="296" spans="1:1" x14ac:dyDescent="0.3">
      <c r="A296" s="7" t="s">
        <v>322</v>
      </c>
    </row>
    <row r="297" spans="1:1" x14ac:dyDescent="0.3">
      <c r="A297" s="7" t="s">
        <v>323</v>
      </c>
    </row>
    <row r="298" spans="1:1" x14ac:dyDescent="0.3">
      <c r="A298" s="7" t="s">
        <v>324</v>
      </c>
    </row>
    <row r="299" spans="1:1" x14ac:dyDescent="0.3">
      <c r="A299" s="7" t="s">
        <v>325</v>
      </c>
    </row>
    <row r="300" spans="1:1" x14ac:dyDescent="0.3">
      <c r="A300" s="7" t="s">
        <v>326</v>
      </c>
    </row>
    <row r="301" spans="1:1" x14ac:dyDescent="0.3">
      <c r="A301" s="7" t="s">
        <v>327</v>
      </c>
    </row>
    <row r="302" spans="1:1" x14ac:dyDescent="0.3">
      <c r="A302" s="7" t="s">
        <v>328</v>
      </c>
    </row>
    <row r="303" spans="1:1" x14ac:dyDescent="0.3">
      <c r="A303" s="7" t="s">
        <v>329</v>
      </c>
    </row>
    <row r="304" spans="1:1" x14ac:dyDescent="0.3">
      <c r="A304" s="7" t="s">
        <v>330</v>
      </c>
    </row>
    <row r="305" spans="1:1" x14ac:dyDescent="0.3">
      <c r="A305" s="7" t="s">
        <v>331</v>
      </c>
    </row>
    <row r="306" spans="1:1" x14ac:dyDescent="0.3">
      <c r="A306" s="7" t="s">
        <v>332</v>
      </c>
    </row>
    <row r="307" spans="1:1" x14ac:dyDescent="0.3">
      <c r="A307" s="7" t="s">
        <v>333</v>
      </c>
    </row>
    <row r="308" spans="1:1" x14ac:dyDescent="0.3">
      <c r="A308" s="7" t="s">
        <v>334</v>
      </c>
    </row>
    <row r="309" spans="1:1" x14ac:dyDescent="0.3">
      <c r="A309" s="7" t="s">
        <v>335</v>
      </c>
    </row>
    <row r="310" spans="1:1" x14ac:dyDescent="0.3">
      <c r="A310" s="7" t="s">
        <v>336</v>
      </c>
    </row>
    <row r="311" spans="1:1" x14ac:dyDescent="0.3">
      <c r="A311" s="7" t="s">
        <v>337</v>
      </c>
    </row>
    <row r="312" spans="1:1" x14ac:dyDescent="0.3">
      <c r="A312" s="7" t="s">
        <v>338</v>
      </c>
    </row>
    <row r="313" spans="1:1" x14ac:dyDescent="0.3">
      <c r="A313" s="7" t="s">
        <v>339</v>
      </c>
    </row>
    <row r="314" spans="1:1" x14ac:dyDescent="0.3">
      <c r="A314" s="7" t="s">
        <v>340</v>
      </c>
    </row>
    <row r="315" spans="1:1" x14ac:dyDescent="0.3">
      <c r="A315" s="7" t="s">
        <v>341</v>
      </c>
    </row>
    <row r="316" spans="1:1" x14ac:dyDescent="0.3">
      <c r="A316" s="7" t="s">
        <v>342</v>
      </c>
    </row>
    <row r="317" spans="1:1" x14ac:dyDescent="0.3">
      <c r="A317" s="7" t="s">
        <v>343</v>
      </c>
    </row>
    <row r="318" spans="1:1" x14ac:dyDescent="0.3">
      <c r="A318" s="7" t="s">
        <v>344</v>
      </c>
    </row>
    <row r="319" spans="1:1" x14ac:dyDescent="0.3">
      <c r="A319" s="7" t="s">
        <v>345</v>
      </c>
    </row>
    <row r="320" spans="1:1" x14ac:dyDescent="0.3">
      <c r="A320" s="7" t="s">
        <v>346</v>
      </c>
    </row>
    <row r="321" spans="1:1" x14ac:dyDescent="0.3">
      <c r="A321" s="7" t="s">
        <v>347</v>
      </c>
    </row>
    <row r="322" spans="1:1" x14ac:dyDescent="0.3">
      <c r="A322" s="7" t="s">
        <v>348</v>
      </c>
    </row>
    <row r="323" spans="1:1" x14ac:dyDescent="0.3">
      <c r="A323" s="7" t="s">
        <v>349</v>
      </c>
    </row>
    <row r="324" spans="1:1" x14ac:dyDescent="0.3">
      <c r="A324" s="7" t="s">
        <v>350</v>
      </c>
    </row>
    <row r="325" spans="1:1" x14ac:dyDescent="0.3">
      <c r="A325" s="7" t="s">
        <v>351</v>
      </c>
    </row>
    <row r="326" spans="1:1" x14ac:dyDescent="0.3">
      <c r="A326" s="7" t="s">
        <v>352</v>
      </c>
    </row>
    <row r="327" spans="1:1" x14ac:dyDescent="0.3">
      <c r="A327" s="7" t="s">
        <v>353</v>
      </c>
    </row>
    <row r="328" spans="1:1" x14ac:dyDescent="0.3">
      <c r="A328" s="7" t="s">
        <v>354</v>
      </c>
    </row>
    <row r="329" spans="1:1" x14ac:dyDescent="0.3">
      <c r="A329" s="7" t="s">
        <v>355</v>
      </c>
    </row>
    <row r="330" spans="1:1" x14ac:dyDescent="0.3">
      <c r="A330" s="7" t="s">
        <v>356</v>
      </c>
    </row>
    <row r="331" spans="1:1" x14ac:dyDescent="0.3">
      <c r="A331" s="7" t="s">
        <v>357</v>
      </c>
    </row>
    <row r="332" spans="1:1" x14ac:dyDescent="0.3">
      <c r="A332" s="7" t="s">
        <v>358</v>
      </c>
    </row>
    <row r="333" spans="1:1" x14ac:dyDescent="0.3">
      <c r="A333" s="7" t="s">
        <v>359</v>
      </c>
    </row>
    <row r="334" spans="1:1" x14ac:dyDescent="0.3">
      <c r="A334" s="7" t="s">
        <v>360</v>
      </c>
    </row>
    <row r="335" spans="1:1" x14ac:dyDescent="0.3">
      <c r="A335" s="7" t="s">
        <v>361</v>
      </c>
    </row>
    <row r="336" spans="1:1" x14ac:dyDescent="0.3">
      <c r="A336" s="7" t="s">
        <v>362</v>
      </c>
    </row>
    <row r="337" spans="1:1" x14ac:dyDescent="0.3">
      <c r="A337" s="7" t="s">
        <v>363</v>
      </c>
    </row>
    <row r="338" spans="1:1" x14ac:dyDescent="0.3">
      <c r="A338" s="7" t="s">
        <v>364</v>
      </c>
    </row>
    <row r="339" spans="1:1" x14ac:dyDescent="0.3">
      <c r="A339" s="7" t="s">
        <v>365</v>
      </c>
    </row>
    <row r="340" spans="1:1" x14ac:dyDescent="0.3">
      <c r="A340" s="7" t="s">
        <v>366</v>
      </c>
    </row>
    <row r="341" spans="1:1" x14ac:dyDescent="0.3">
      <c r="A341" s="7" t="s">
        <v>367</v>
      </c>
    </row>
    <row r="342" spans="1:1" x14ac:dyDescent="0.3">
      <c r="A342" s="7" t="s">
        <v>368</v>
      </c>
    </row>
    <row r="343" spans="1:1" x14ac:dyDescent="0.3">
      <c r="A343" s="7" t="s">
        <v>369</v>
      </c>
    </row>
    <row r="344" spans="1:1" x14ac:dyDescent="0.3">
      <c r="A344" s="7" t="s">
        <v>370</v>
      </c>
    </row>
    <row r="345" spans="1:1" x14ac:dyDescent="0.3">
      <c r="A345" s="7" t="s">
        <v>371</v>
      </c>
    </row>
    <row r="346" spans="1:1" x14ac:dyDescent="0.3">
      <c r="A346" s="7" t="s">
        <v>372</v>
      </c>
    </row>
    <row r="347" spans="1:1" x14ac:dyDescent="0.3">
      <c r="A347" s="7" t="s">
        <v>373</v>
      </c>
    </row>
    <row r="348" spans="1:1" x14ac:dyDescent="0.3">
      <c r="A348" s="7" t="s">
        <v>374</v>
      </c>
    </row>
    <row r="349" spans="1:1" x14ac:dyDescent="0.3">
      <c r="A349" s="7" t="s">
        <v>375</v>
      </c>
    </row>
    <row r="350" spans="1:1" x14ac:dyDescent="0.3">
      <c r="A350" s="7" t="s">
        <v>376</v>
      </c>
    </row>
    <row r="351" spans="1:1" x14ac:dyDescent="0.3">
      <c r="A351" s="7" t="s">
        <v>377</v>
      </c>
    </row>
    <row r="352" spans="1:1" x14ac:dyDescent="0.3">
      <c r="A352" s="7" t="s">
        <v>378</v>
      </c>
    </row>
    <row r="353" spans="1:1" x14ac:dyDescent="0.3">
      <c r="A353" s="7" t="s">
        <v>379</v>
      </c>
    </row>
    <row r="354" spans="1:1" x14ac:dyDescent="0.3">
      <c r="A354" s="7" t="s">
        <v>380</v>
      </c>
    </row>
    <row r="355" spans="1:1" x14ac:dyDescent="0.3">
      <c r="A355" s="7" t="s">
        <v>381</v>
      </c>
    </row>
    <row r="356" spans="1:1" x14ac:dyDescent="0.3">
      <c r="A356" s="7" t="s">
        <v>382</v>
      </c>
    </row>
    <row r="357" spans="1:1" x14ac:dyDescent="0.3">
      <c r="A357" s="7" t="s">
        <v>383</v>
      </c>
    </row>
    <row r="358" spans="1:1" x14ac:dyDescent="0.3">
      <c r="A358" s="7" t="s">
        <v>384</v>
      </c>
    </row>
    <row r="359" spans="1:1" x14ac:dyDescent="0.3">
      <c r="A359" s="7" t="s">
        <v>385</v>
      </c>
    </row>
    <row r="360" spans="1:1" x14ac:dyDescent="0.3">
      <c r="A360" s="7" t="s">
        <v>386</v>
      </c>
    </row>
    <row r="361" spans="1:1" x14ac:dyDescent="0.3">
      <c r="A361" s="7" t="s">
        <v>387</v>
      </c>
    </row>
    <row r="362" spans="1:1" x14ac:dyDescent="0.3">
      <c r="A362" s="7" t="s">
        <v>388</v>
      </c>
    </row>
    <row r="363" spans="1:1" x14ac:dyDescent="0.3">
      <c r="A363" s="7" t="s">
        <v>389</v>
      </c>
    </row>
    <row r="364" spans="1:1" x14ac:dyDescent="0.3">
      <c r="A364" s="7" t="s">
        <v>390</v>
      </c>
    </row>
    <row r="365" spans="1:1" x14ac:dyDescent="0.3">
      <c r="A365" s="7" t="s">
        <v>391</v>
      </c>
    </row>
    <row r="366" spans="1:1" x14ac:dyDescent="0.3">
      <c r="A366" s="7" t="s">
        <v>392</v>
      </c>
    </row>
    <row r="367" spans="1:1" x14ac:dyDescent="0.3">
      <c r="A367" s="7" t="s">
        <v>393</v>
      </c>
    </row>
    <row r="368" spans="1:1" x14ac:dyDescent="0.3">
      <c r="A368" s="7" t="s">
        <v>394</v>
      </c>
    </row>
    <row r="369" spans="1:1" x14ac:dyDescent="0.3">
      <c r="A369" s="7" t="s">
        <v>395</v>
      </c>
    </row>
    <row r="370" spans="1:1" x14ac:dyDescent="0.3">
      <c r="A370" s="7" t="s">
        <v>396</v>
      </c>
    </row>
    <row r="371" spans="1:1" x14ac:dyDescent="0.3">
      <c r="A371" s="7" t="s">
        <v>397</v>
      </c>
    </row>
    <row r="372" spans="1:1" x14ac:dyDescent="0.3">
      <c r="A372" s="7" t="s">
        <v>398</v>
      </c>
    </row>
    <row r="373" spans="1:1" x14ac:dyDescent="0.3">
      <c r="A373" s="7" t="s">
        <v>399</v>
      </c>
    </row>
    <row r="374" spans="1:1" x14ac:dyDescent="0.3">
      <c r="A374" s="7" t="s">
        <v>400</v>
      </c>
    </row>
    <row r="375" spans="1:1" x14ac:dyDescent="0.3">
      <c r="A375" s="7" t="s">
        <v>401</v>
      </c>
    </row>
    <row r="376" spans="1:1" x14ac:dyDescent="0.3">
      <c r="A376" s="7" t="s">
        <v>402</v>
      </c>
    </row>
    <row r="377" spans="1:1" x14ac:dyDescent="0.3">
      <c r="A377" s="7" t="s">
        <v>403</v>
      </c>
    </row>
    <row r="378" spans="1:1" x14ac:dyDescent="0.3">
      <c r="A378" s="7" t="s">
        <v>404</v>
      </c>
    </row>
    <row r="379" spans="1:1" x14ac:dyDescent="0.3">
      <c r="A379" s="7" t="s">
        <v>405</v>
      </c>
    </row>
    <row r="380" spans="1:1" x14ac:dyDescent="0.3">
      <c r="A380" s="7" t="s">
        <v>406</v>
      </c>
    </row>
    <row r="381" spans="1:1" x14ac:dyDescent="0.3">
      <c r="A381" s="7" t="s">
        <v>407</v>
      </c>
    </row>
    <row r="382" spans="1:1" x14ac:dyDescent="0.3">
      <c r="A382" s="7" t="s">
        <v>408</v>
      </c>
    </row>
    <row r="383" spans="1:1" x14ac:dyDescent="0.3">
      <c r="A383" s="7" t="s">
        <v>409</v>
      </c>
    </row>
    <row r="384" spans="1:1" x14ac:dyDescent="0.3">
      <c r="A384" s="7" t="s">
        <v>410</v>
      </c>
    </row>
    <row r="385" spans="1:1" x14ac:dyDescent="0.3">
      <c r="A385" s="7" t="s">
        <v>411</v>
      </c>
    </row>
    <row r="386" spans="1:1" x14ac:dyDescent="0.3">
      <c r="A386" s="7" t="s">
        <v>412</v>
      </c>
    </row>
    <row r="387" spans="1:1" x14ac:dyDescent="0.3">
      <c r="A387" s="7" t="s">
        <v>413</v>
      </c>
    </row>
    <row r="388" spans="1:1" x14ac:dyDescent="0.3">
      <c r="A388" s="7" t="s">
        <v>414</v>
      </c>
    </row>
    <row r="389" spans="1:1" x14ac:dyDescent="0.3">
      <c r="A389" s="7" t="s">
        <v>415</v>
      </c>
    </row>
    <row r="390" spans="1:1" x14ac:dyDescent="0.3">
      <c r="A390" s="7" t="s">
        <v>416</v>
      </c>
    </row>
    <row r="391" spans="1:1" x14ac:dyDescent="0.3">
      <c r="A391" s="7" t="s">
        <v>417</v>
      </c>
    </row>
    <row r="392" spans="1:1" x14ac:dyDescent="0.3">
      <c r="A392" s="7" t="s">
        <v>418</v>
      </c>
    </row>
    <row r="393" spans="1:1" x14ac:dyDescent="0.3">
      <c r="A393" s="7" t="s">
        <v>419</v>
      </c>
    </row>
    <row r="394" spans="1:1" x14ac:dyDescent="0.3">
      <c r="A394" s="7" t="s">
        <v>420</v>
      </c>
    </row>
    <row r="395" spans="1:1" x14ac:dyDescent="0.3">
      <c r="A395" s="7" t="s">
        <v>421</v>
      </c>
    </row>
    <row r="396" spans="1:1" x14ac:dyDescent="0.3">
      <c r="A396" s="7" t="s">
        <v>422</v>
      </c>
    </row>
    <row r="397" spans="1:1" x14ac:dyDescent="0.3">
      <c r="A397" s="7" t="s">
        <v>423</v>
      </c>
    </row>
    <row r="398" spans="1:1" x14ac:dyDescent="0.3">
      <c r="A398" s="7" t="s">
        <v>424</v>
      </c>
    </row>
    <row r="399" spans="1:1" x14ac:dyDescent="0.3">
      <c r="A399" s="7" t="s">
        <v>425</v>
      </c>
    </row>
    <row r="400" spans="1:1" x14ac:dyDescent="0.3">
      <c r="A400" s="7" t="s">
        <v>426</v>
      </c>
    </row>
    <row r="401" spans="1:1" x14ac:dyDescent="0.3">
      <c r="A401" s="7" t="s">
        <v>427</v>
      </c>
    </row>
    <row r="402" spans="1:1" x14ac:dyDescent="0.3">
      <c r="A402" s="7" t="s">
        <v>428</v>
      </c>
    </row>
    <row r="403" spans="1:1" x14ac:dyDescent="0.3">
      <c r="A403" s="7" t="s">
        <v>429</v>
      </c>
    </row>
    <row r="404" spans="1:1" x14ac:dyDescent="0.3">
      <c r="A404" s="7" t="s">
        <v>430</v>
      </c>
    </row>
    <row r="405" spans="1:1" x14ac:dyDescent="0.3">
      <c r="A405" s="7" t="s">
        <v>431</v>
      </c>
    </row>
    <row r="406" spans="1:1" x14ac:dyDescent="0.3">
      <c r="A406" s="7" t="s">
        <v>432</v>
      </c>
    </row>
    <row r="407" spans="1:1" x14ac:dyDescent="0.3">
      <c r="A407" s="7" t="s">
        <v>433</v>
      </c>
    </row>
    <row r="408" spans="1:1" x14ac:dyDescent="0.3">
      <c r="A408" s="7" t="s">
        <v>434</v>
      </c>
    </row>
    <row r="409" spans="1:1" x14ac:dyDescent="0.3">
      <c r="A409" s="7" t="s">
        <v>435</v>
      </c>
    </row>
    <row r="410" spans="1:1" x14ac:dyDescent="0.3">
      <c r="A410" s="7" t="s">
        <v>436</v>
      </c>
    </row>
    <row r="411" spans="1:1" x14ac:dyDescent="0.3">
      <c r="A411" s="7" t="s">
        <v>437</v>
      </c>
    </row>
    <row r="412" spans="1:1" x14ac:dyDescent="0.3">
      <c r="A412" s="7" t="s">
        <v>438</v>
      </c>
    </row>
    <row r="413" spans="1:1" x14ac:dyDescent="0.3">
      <c r="A413" s="7" t="s">
        <v>439</v>
      </c>
    </row>
    <row r="414" spans="1:1" x14ac:dyDescent="0.3">
      <c r="A414" s="7" t="s">
        <v>440</v>
      </c>
    </row>
    <row r="415" spans="1:1" x14ac:dyDescent="0.3">
      <c r="A415" s="7" t="s">
        <v>441</v>
      </c>
    </row>
    <row r="416" spans="1:1" x14ac:dyDescent="0.3">
      <c r="A416" s="7" t="s">
        <v>442</v>
      </c>
    </row>
    <row r="417" spans="1:1" x14ac:dyDescent="0.3">
      <c r="A417" s="7" t="s">
        <v>443</v>
      </c>
    </row>
    <row r="418" spans="1:1" x14ac:dyDescent="0.3">
      <c r="A418" s="7" t="s">
        <v>444</v>
      </c>
    </row>
    <row r="419" spans="1:1" x14ac:dyDescent="0.3">
      <c r="A419" s="7" t="s">
        <v>445</v>
      </c>
    </row>
    <row r="420" spans="1:1" x14ac:dyDescent="0.3">
      <c r="A420" s="7" t="s">
        <v>446</v>
      </c>
    </row>
    <row r="421" spans="1:1" x14ac:dyDescent="0.3">
      <c r="A421" s="7" t="s">
        <v>447</v>
      </c>
    </row>
    <row r="422" spans="1:1" x14ac:dyDescent="0.3">
      <c r="A422" s="7" t="s">
        <v>448</v>
      </c>
    </row>
    <row r="423" spans="1:1" x14ac:dyDescent="0.3">
      <c r="A423" s="7" t="s">
        <v>449</v>
      </c>
    </row>
    <row r="424" spans="1:1" x14ac:dyDescent="0.3">
      <c r="A424" s="7" t="s">
        <v>450</v>
      </c>
    </row>
    <row r="425" spans="1:1" x14ac:dyDescent="0.3">
      <c r="A425" s="7" t="s">
        <v>451</v>
      </c>
    </row>
    <row r="426" spans="1:1" x14ac:dyDescent="0.3">
      <c r="A426" s="7" t="s">
        <v>452</v>
      </c>
    </row>
    <row r="427" spans="1:1" x14ac:dyDescent="0.3">
      <c r="A427" s="7" t="s">
        <v>453</v>
      </c>
    </row>
    <row r="428" spans="1:1" x14ac:dyDescent="0.3">
      <c r="A428" s="7" t="s">
        <v>454</v>
      </c>
    </row>
    <row r="429" spans="1:1" x14ac:dyDescent="0.3">
      <c r="A429" s="7" t="s">
        <v>455</v>
      </c>
    </row>
    <row r="430" spans="1:1" x14ac:dyDescent="0.3">
      <c r="A430" s="7" t="s">
        <v>456</v>
      </c>
    </row>
    <row r="431" spans="1:1" x14ac:dyDescent="0.3">
      <c r="A431" s="7" t="s">
        <v>457</v>
      </c>
    </row>
    <row r="432" spans="1:1" x14ac:dyDescent="0.3">
      <c r="A432" s="7" t="s">
        <v>458</v>
      </c>
    </row>
    <row r="433" spans="1:1" x14ac:dyDescent="0.3">
      <c r="A433" s="7" t="s">
        <v>459</v>
      </c>
    </row>
    <row r="434" spans="1:1" x14ac:dyDescent="0.3">
      <c r="A434" s="7" t="s">
        <v>460</v>
      </c>
    </row>
    <row r="435" spans="1:1" x14ac:dyDescent="0.3">
      <c r="A435" s="7" t="s">
        <v>461</v>
      </c>
    </row>
    <row r="436" spans="1:1" x14ac:dyDescent="0.3">
      <c r="A436" s="7" t="s">
        <v>462</v>
      </c>
    </row>
    <row r="437" spans="1:1" x14ac:dyDescent="0.3">
      <c r="A437" s="7" t="s">
        <v>463</v>
      </c>
    </row>
    <row r="438" spans="1:1" x14ac:dyDescent="0.3">
      <c r="A438" s="7" t="s">
        <v>464</v>
      </c>
    </row>
    <row r="439" spans="1:1" x14ac:dyDescent="0.3">
      <c r="A439" s="7" t="s">
        <v>465</v>
      </c>
    </row>
    <row r="440" spans="1:1" x14ac:dyDescent="0.3">
      <c r="A440" s="7" t="s">
        <v>466</v>
      </c>
    </row>
    <row r="441" spans="1:1" x14ac:dyDescent="0.3">
      <c r="A441" s="7" t="s">
        <v>467</v>
      </c>
    </row>
    <row r="442" spans="1:1" x14ac:dyDescent="0.3">
      <c r="A442" s="7" t="s">
        <v>468</v>
      </c>
    </row>
    <row r="443" spans="1:1" x14ac:dyDescent="0.3">
      <c r="A443" s="7" t="s">
        <v>469</v>
      </c>
    </row>
    <row r="444" spans="1:1" x14ac:dyDescent="0.3">
      <c r="A444" s="7" t="s">
        <v>470</v>
      </c>
    </row>
    <row r="445" spans="1:1" x14ac:dyDescent="0.3">
      <c r="A445" s="7" t="s">
        <v>471</v>
      </c>
    </row>
    <row r="446" spans="1:1" x14ac:dyDescent="0.3">
      <c r="A446" s="7" t="s">
        <v>472</v>
      </c>
    </row>
    <row r="447" spans="1:1" x14ac:dyDescent="0.3">
      <c r="A447" s="7" t="s">
        <v>473</v>
      </c>
    </row>
    <row r="448" spans="1:1" x14ac:dyDescent="0.3">
      <c r="A448" s="7" t="s">
        <v>474</v>
      </c>
    </row>
    <row r="449" spans="1:1" x14ac:dyDescent="0.3">
      <c r="A449" s="7" t="s">
        <v>475</v>
      </c>
    </row>
    <row r="450" spans="1:1" x14ac:dyDescent="0.3">
      <c r="A450" s="7" t="s">
        <v>476</v>
      </c>
    </row>
    <row r="451" spans="1:1" x14ac:dyDescent="0.3">
      <c r="A451" s="7" t="s">
        <v>477</v>
      </c>
    </row>
    <row r="452" spans="1:1" x14ac:dyDescent="0.3">
      <c r="A452" s="7" t="s">
        <v>478</v>
      </c>
    </row>
    <row r="453" spans="1:1" x14ac:dyDescent="0.3">
      <c r="A453" s="7" t="s">
        <v>479</v>
      </c>
    </row>
    <row r="454" spans="1:1" x14ac:dyDescent="0.3">
      <c r="A454" s="7" t="s">
        <v>480</v>
      </c>
    </row>
    <row r="455" spans="1:1" x14ac:dyDescent="0.3">
      <c r="A455" s="7" t="s">
        <v>481</v>
      </c>
    </row>
    <row r="456" spans="1:1" x14ac:dyDescent="0.3">
      <c r="A456" s="7" t="s">
        <v>482</v>
      </c>
    </row>
    <row r="457" spans="1:1" x14ac:dyDescent="0.3">
      <c r="A457" s="7" t="s">
        <v>483</v>
      </c>
    </row>
    <row r="458" spans="1:1" x14ac:dyDescent="0.3">
      <c r="A458" s="7" t="s">
        <v>484</v>
      </c>
    </row>
    <row r="459" spans="1:1" x14ac:dyDescent="0.3">
      <c r="A459" s="7" t="s">
        <v>485</v>
      </c>
    </row>
    <row r="460" spans="1:1" x14ac:dyDescent="0.3">
      <c r="A460" s="7" t="s">
        <v>486</v>
      </c>
    </row>
    <row r="461" spans="1:1" x14ac:dyDescent="0.3">
      <c r="A461" s="7" t="s">
        <v>487</v>
      </c>
    </row>
    <row r="462" spans="1:1" x14ac:dyDescent="0.3">
      <c r="A462" s="7" t="s">
        <v>488</v>
      </c>
    </row>
    <row r="463" spans="1:1" x14ac:dyDescent="0.3">
      <c r="A463" s="7" t="s">
        <v>489</v>
      </c>
    </row>
    <row r="464" spans="1:1" x14ac:dyDescent="0.3">
      <c r="A464" s="7" t="s">
        <v>490</v>
      </c>
    </row>
    <row r="465" spans="1:1" x14ac:dyDescent="0.3">
      <c r="A465" s="7" t="s">
        <v>491</v>
      </c>
    </row>
    <row r="466" spans="1:1" x14ac:dyDescent="0.3">
      <c r="A466" s="7" t="s">
        <v>492</v>
      </c>
    </row>
    <row r="467" spans="1:1" x14ac:dyDescent="0.3">
      <c r="A467" s="7" t="s">
        <v>493</v>
      </c>
    </row>
    <row r="468" spans="1:1" x14ac:dyDescent="0.3">
      <c r="A468" s="7" t="s">
        <v>494</v>
      </c>
    </row>
    <row r="469" spans="1:1" x14ac:dyDescent="0.3">
      <c r="A469" s="7" t="s">
        <v>495</v>
      </c>
    </row>
    <row r="470" spans="1:1" x14ac:dyDescent="0.3">
      <c r="A470" s="7" t="s">
        <v>496</v>
      </c>
    </row>
    <row r="471" spans="1:1" x14ac:dyDescent="0.3">
      <c r="A471" s="7" t="s">
        <v>497</v>
      </c>
    </row>
    <row r="472" spans="1:1" x14ac:dyDescent="0.3">
      <c r="A472" s="7" t="s">
        <v>498</v>
      </c>
    </row>
    <row r="473" spans="1:1" x14ac:dyDescent="0.3">
      <c r="A473" s="7" t="s">
        <v>499</v>
      </c>
    </row>
    <row r="474" spans="1:1" x14ac:dyDescent="0.3">
      <c r="A474" s="7" t="s">
        <v>500</v>
      </c>
    </row>
    <row r="475" spans="1:1" x14ac:dyDescent="0.3">
      <c r="A475" s="7" t="s">
        <v>501</v>
      </c>
    </row>
    <row r="476" spans="1:1" x14ac:dyDescent="0.3">
      <c r="A476" s="7" t="s">
        <v>502</v>
      </c>
    </row>
    <row r="477" spans="1:1" x14ac:dyDescent="0.3">
      <c r="A477" s="7" t="s">
        <v>503</v>
      </c>
    </row>
    <row r="478" spans="1:1" x14ac:dyDescent="0.3">
      <c r="A478" s="7" t="s">
        <v>504</v>
      </c>
    </row>
    <row r="479" spans="1:1" x14ac:dyDescent="0.3">
      <c r="A479" s="7" t="s">
        <v>505</v>
      </c>
    </row>
    <row r="480" spans="1:1" x14ac:dyDescent="0.3">
      <c r="A480" s="7" t="s">
        <v>506</v>
      </c>
    </row>
    <row r="481" spans="1:1" x14ac:dyDescent="0.3">
      <c r="A481" s="7" t="s">
        <v>507</v>
      </c>
    </row>
    <row r="482" spans="1:1" x14ac:dyDescent="0.3">
      <c r="A482" s="7" t="s">
        <v>508</v>
      </c>
    </row>
    <row r="483" spans="1:1" x14ac:dyDescent="0.3">
      <c r="A483" s="7" t="s">
        <v>509</v>
      </c>
    </row>
    <row r="484" spans="1:1" x14ac:dyDescent="0.3">
      <c r="A484" s="7" t="s">
        <v>510</v>
      </c>
    </row>
    <row r="485" spans="1:1" x14ac:dyDescent="0.3">
      <c r="A485" s="7" t="s">
        <v>511</v>
      </c>
    </row>
    <row r="486" spans="1:1" x14ac:dyDescent="0.3">
      <c r="A486" s="7" t="s">
        <v>512</v>
      </c>
    </row>
    <row r="487" spans="1:1" x14ac:dyDescent="0.3">
      <c r="A487" s="7" t="s">
        <v>513</v>
      </c>
    </row>
    <row r="488" spans="1:1" x14ac:dyDescent="0.3">
      <c r="A488" s="7" t="s">
        <v>514</v>
      </c>
    </row>
    <row r="489" spans="1:1" x14ac:dyDescent="0.3">
      <c r="A489" s="7" t="s">
        <v>515</v>
      </c>
    </row>
    <row r="490" spans="1:1" x14ac:dyDescent="0.3">
      <c r="A490" s="7" t="s">
        <v>516</v>
      </c>
    </row>
    <row r="491" spans="1:1" x14ac:dyDescent="0.3">
      <c r="A491" s="7" t="s">
        <v>517</v>
      </c>
    </row>
    <row r="492" spans="1:1" x14ac:dyDescent="0.3">
      <c r="A492" s="7" t="s">
        <v>518</v>
      </c>
    </row>
    <row r="493" spans="1:1" x14ac:dyDescent="0.3">
      <c r="A493" s="7" t="s">
        <v>519</v>
      </c>
    </row>
    <row r="494" spans="1:1" x14ac:dyDescent="0.3">
      <c r="A494" s="7" t="s">
        <v>520</v>
      </c>
    </row>
    <row r="495" spans="1:1" x14ac:dyDescent="0.3">
      <c r="A495" s="7" t="s">
        <v>521</v>
      </c>
    </row>
    <row r="496" spans="1:1" x14ac:dyDescent="0.3">
      <c r="A496" s="7" t="s">
        <v>522</v>
      </c>
    </row>
    <row r="497" spans="1:1" x14ac:dyDescent="0.3">
      <c r="A497" s="7" t="s">
        <v>523</v>
      </c>
    </row>
    <row r="498" spans="1:1" x14ac:dyDescent="0.3">
      <c r="A498" s="7" t="s">
        <v>524</v>
      </c>
    </row>
    <row r="499" spans="1:1" x14ac:dyDescent="0.3">
      <c r="A499" s="7" t="s">
        <v>525</v>
      </c>
    </row>
    <row r="500" spans="1:1" x14ac:dyDescent="0.3">
      <c r="A500" s="7" t="s">
        <v>526</v>
      </c>
    </row>
    <row r="501" spans="1:1" x14ac:dyDescent="0.3">
      <c r="A501" s="7" t="s">
        <v>527</v>
      </c>
    </row>
    <row r="502" spans="1:1" x14ac:dyDescent="0.3">
      <c r="A502" s="7" t="s">
        <v>528</v>
      </c>
    </row>
    <row r="503" spans="1:1" x14ac:dyDescent="0.3">
      <c r="A503" s="7" t="s">
        <v>529</v>
      </c>
    </row>
    <row r="504" spans="1:1" x14ac:dyDescent="0.3">
      <c r="A504" s="7" t="s">
        <v>530</v>
      </c>
    </row>
    <row r="505" spans="1:1" x14ac:dyDescent="0.3">
      <c r="A505" s="7" t="s">
        <v>531</v>
      </c>
    </row>
    <row r="506" spans="1:1" x14ac:dyDescent="0.3">
      <c r="A506" s="7" t="s">
        <v>532</v>
      </c>
    </row>
    <row r="507" spans="1:1" x14ac:dyDescent="0.3">
      <c r="A507" s="7" t="s">
        <v>533</v>
      </c>
    </row>
    <row r="508" spans="1:1" x14ac:dyDescent="0.3">
      <c r="A508" s="7" t="s">
        <v>534</v>
      </c>
    </row>
    <row r="509" spans="1:1" x14ac:dyDescent="0.3">
      <c r="A509" s="7" t="s">
        <v>535</v>
      </c>
    </row>
    <row r="510" spans="1:1" x14ac:dyDescent="0.3">
      <c r="A510" s="7" t="s">
        <v>536</v>
      </c>
    </row>
    <row r="511" spans="1:1" x14ac:dyDescent="0.3">
      <c r="A511" s="7" t="s">
        <v>537</v>
      </c>
    </row>
    <row r="512" spans="1:1" x14ac:dyDescent="0.3">
      <c r="A512" s="7" t="s">
        <v>538</v>
      </c>
    </row>
    <row r="513" spans="1:1" x14ac:dyDescent="0.3">
      <c r="A513" s="7" t="s">
        <v>539</v>
      </c>
    </row>
    <row r="514" spans="1:1" x14ac:dyDescent="0.3">
      <c r="A514" s="7" t="s">
        <v>540</v>
      </c>
    </row>
    <row r="515" spans="1:1" x14ac:dyDescent="0.3">
      <c r="A515" s="7" t="s">
        <v>541</v>
      </c>
    </row>
    <row r="516" spans="1:1" x14ac:dyDescent="0.3">
      <c r="A516" s="7" t="s">
        <v>542</v>
      </c>
    </row>
    <row r="517" spans="1:1" x14ac:dyDescent="0.3">
      <c r="A517" s="7" t="s">
        <v>543</v>
      </c>
    </row>
    <row r="518" spans="1:1" x14ac:dyDescent="0.3">
      <c r="A518" s="7" t="s">
        <v>544</v>
      </c>
    </row>
    <row r="519" spans="1:1" x14ac:dyDescent="0.3">
      <c r="A519" s="7" t="s">
        <v>545</v>
      </c>
    </row>
    <row r="520" spans="1:1" x14ac:dyDescent="0.3">
      <c r="A520" s="7" t="s">
        <v>546</v>
      </c>
    </row>
    <row r="521" spans="1:1" x14ac:dyDescent="0.3">
      <c r="A521" s="7" t="s">
        <v>547</v>
      </c>
    </row>
    <row r="522" spans="1:1" x14ac:dyDescent="0.3">
      <c r="A522" s="7" t="s">
        <v>548</v>
      </c>
    </row>
    <row r="523" spans="1:1" x14ac:dyDescent="0.3">
      <c r="A523" s="7" t="s">
        <v>549</v>
      </c>
    </row>
    <row r="524" spans="1:1" x14ac:dyDescent="0.3">
      <c r="A524" s="7" t="s">
        <v>550</v>
      </c>
    </row>
    <row r="525" spans="1:1" x14ac:dyDescent="0.3">
      <c r="A525" s="7" t="s">
        <v>551</v>
      </c>
    </row>
    <row r="526" spans="1:1" x14ac:dyDescent="0.3">
      <c r="A526" s="7" t="s">
        <v>552</v>
      </c>
    </row>
    <row r="527" spans="1:1" x14ac:dyDescent="0.3">
      <c r="A527" s="7" t="s">
        <v>553</v>
      </c>
    </row>
    <row r="528" spans="1:1" x14ac:dyDescent="0.3">
      <c r="A528" s="7" t="s">
        <v>554</v>
      </c>
    </row>
    <row r="529" spans="1:1" x14ac:dyDescent="0.3">
      <c r="A529" s="7" t="s">
        <v>555</v>
      </c>
    </row>
    <row r="530" spans="1:1" x14ac:dyDescent="0.3">
      <c r="A530" s="7" t="s">
        <v>556</v>
      </c>
    </row>
    <row r="531" spans="1:1" x14ac:dyDescent="0.3">
      <c r="A531" s="7" t="s">
        <v>557</v>
      </c>
    </row>
    <row r="532" spans="1:1" x14ac:dyDescent="0.3">
      <c r="A532" s="7" t="s">
        <v>558</v>
      </c>
    </row>
    <row r="533" spans="1:1" x14ac:dyDescent="0.3">
      <c r="A533" s="7" t="s">
        <v>559</v>
      </c>
    </row>
    <row r="534" spans="1:1" x14ac:dyDescent="0.3">
      <c r="A534" s="7" t="s">
        <v>560</v>
      </c>
    </row>
    <row r="535" spans="1:1" x14ac:dyDescent="0.3">
      <c r="A535" s="7" t="s">
        <v>561</v>
      </c>
    </row>
    <row r="536" spans="1:1" x14ac:dyDescent="0.3">
      <c r="A536" s="7" t="s">
        <v>562</v>
      </c>
    </row>
    <row r="537" spans="1:1" x14ac:dyDescent="0.3">
      <c r="A537" s="7" t="s">
        <v>194</v>
      </c>
    </row>
    <row r="538" spans="1:1" x14ac:dyDescent="0.3">
      <c r="A538" s="7" t="s">
        <v>563</v>
      </c>
    </row>
    <row r="539" spans="1:1" x14ac:dyDescent="0.3">
      <c r="A539" s="7" t="s">
        <v>564</v>
      </c>
    </row>
    <row r="540" spans="1:1" x14ac:dyDescent="0.3">
      <c r="A540" s="7" t="s">
        <v>565</v>
      </c>
    </row>
    <row r="541" spans="1:1" x14ac:dyDescent="0.3">
      <c r="A541" s="7" t="s">
        <v>566</v>
      </c>
    </row>
    <row r="542" spans="1:1" x14ac:dyDescent="0.3">
      <c r="A542" s="7" t="s">
        <v>567</v>
      </c>
    </row>
    <row r="543" spans="1:1" x14ac:dyDescent="0.3">
      <c r="A543" s="7" t="s">
        <v>568</v>
      </c>
    </row>
    <row r="544" spans="1:1" x14ac:dyDescent="0.3">
      <c r="A544" s="7" t="s">
        <v>569</v>
      </c>
    </row>
    <row r="545" spans="1:1" x14ac:dyDescent="0.3">
      <c r="A545" s="7" t="s">
        <v>570</v>
      </c>
    </row>
    <row r="546" spans="1:1" x14ac:dyDescent="0.3">
      <c r="A546" s="7" t="s">
        <v>571</v>
      </c>
    </row>
    <row r="547" spans="1:1" x14ac:dyDescent="0.3">
      <c r="A547" s="7" t="s">
        <v>572</v>
      </c>
    </row>
    <row r="548" spans="1:1" x14ac:dyDescent="0.3">
      <c r="A548" s="7" t="s">
        <v>573</v>
      </c>
    </row>
    <row r="549" spans="1:1" x14ac:dyDescent="0.3">
      <c r="A549" s="7" t="s">
        <v>574</v>
      </c>
    </row>
    <row r="550" spans="1:1" x14ac:dyDescent="0.3">
      <c r="A550" s="7" t="s">
        <v>575</v>
      </c>
    </row>
    <row r="551" spans="1:1" x14ac:dyDescent="0.3">
      <c r="A551" s="7" t="s">
        <v>576</v>
      </c>
    </row>
    <row r="552" spans="1:1" x14ac:dyDescent="0.3">
      <c r="A552" s="7" t="s">
        <v>577</v>
      </c>
    </row>
    <row r="553" spans="1:1" x14ac:dyDescent="0.3">
      <c r="A553" s="7" t="s">
        <v>578</v>
      </c>
    </row>
    <row r="554" spans="1:1" x14ac:dyDescent="0.3">
      <c r="A554" s="7" t="s">
        <v>579</v>
      </c>
    </row>
    <row r="555" spans="1:1" x14ac:dyDescent="0.3">
      <c r="A555" s="7" t="s">
        <v>580</v>
      </c>
    </row>
    <row r="556" spans="1:1" x14ac:dyDescent="0.3">
      <c r="A556" s="7" t="s">
        <v>581</v>
      </c>
    </row>
    <row r="557" spans="1:1" x14ac:dyDescent="0.3">
      <c r="A557" s="7" t="s">
        <v>582</v>
      </c>
    </row>
    <row r="558" spans="1:1" x14ac:dyDescent="0.3">
      <c r="A558" s="7" t="s">
        <v>583</v>
      </c>
    </row>
    <row r="559" spans="1:1" x14ac:dyDescent="0.3">
      <c r="A559" s="7" t="s">
        <v>584</v>
      </c>
    </row>
    <row r="560" spans="1:1" x14ac:dyDescent="0.3">
      <c r="A560" s="7" t="s">
        <v>585</v>
      </c>
    </row>
    <row r="561" spans="1:1" x14ac:dyDescent="0.3">
      <c r="A561" s="7" t="s">
        <v>586</v>
      </c>
    </row>
    <row r="562" spans="1:1" x14ac:dyDescent="0.3">
      <c r="A562" s="7" t="s">
        <v>587</v>
      </c>
    </row>
    <row r="563" spans="1:1" x14ac:dyDescent="0.3">
      <c r="A563" s="7" t="s">
        <v>588</v>
      </c>
    </row>
    <row r="564" spans="1:1" x14ac:dyDescent="0.3">
      <c r="A564" s="7" t="s">
        <v>589</v>
      </c>
    </row>
    <row r="565" spans="1:1" x14ac:dyDescent="0.3">
      <c r="A565" s="7" t="s">
        <v>590</v>
      </c>
    </row>
    <row r="566" spans="1:1" x14ac:dyDescent="0.3">
      <c r="A566" s="7" t="s">
        <v>591</v>
      </c>
    </row>
    <row r="567" spans="1:1" x14ac:dyDescent="0.3">
      <c r="A567" s="7" t="s">
        <v>592</v>
      </c>
    </row>
    <row r="568" spans="1:1" x14ac:dyDescent="0.3">
      <c r="A568" s="7" t="s">
        <v>593</v>
      </c>
    </row>
    <row r="569" spans="1:1" x14ac:dyDescent="0.3">
      <c r="A569" s="7" t="s">
        <v>594</v>
      </c>
    </row>
    <row r="570" spans="1:1" x14ac:dyDescent="0.3">
      <c r="A570" s="7" t="s">
        <v>595</v>
      </c>
    </row>
    <row r="571" spans="1:1" x14ac:dyDescent="0.3">
      <c r="A571" s="7" t="s">
        <v>596</v>
      </c>
    </row>
    <row r="572" spans="1:1" x14ac:dyDescent="0.3">
      <c r="A572" s="7" t="s">
        <v>597</v>
      </c>
    </row>
    <row r="573" spans="1:1" x14ac:dyDescent="0.3">
      <c r="A573" s="7" t="s">
        <v>598</v>
      </c>
    </row>
    <row r="574" spans="1:1" x14ac:dyDescent="0.3">
      <c r="A574" s="7" t="s">
        <v>599</v>
      </c>
    </row>
    <row r="575" spans="1:1" x14ac:dyDescent="0.3">
      <c r="A575" s="7" t="s">
        <v>600</v>
      </c>
    </row>
    <row r="576" spans="1:1" x14ac:dyDescent="0.3">
      <c r="A576" s="7" t="s">
        <v>601</v>
      </c>
    </row>
    <row r="577" spans="1:1" x14ac:dyDescent="0.3">
      <c r="A577" s="7" t="s">
        <v>602</v>
      </c>
    </row>
    <row r="578" spans="1:1" x14ac:dyDescent="0.3">
      <c r="A578" s="7" t="s">
        <v>603</v>
      </c>
    </row>
    <row r="579" spans="1:1" x14ac:dyDescent="0.3">
      <c r="A579" s="7" t="s">
        <v>604</v>
      </c>
    </row>
    <row r="580" spans="1:1" x14ac:dyDescent="0.3">
      <c r="A580" s="7" t="s">
        <v>605</v>
      </c>
    </row>
    <row r="581" spans="1:1" x14ac:dyDescent="0.3">
      <c r="A581" s="7" t="s">
        <v>606</v>
      </c>
    </row>
    <row r="582" spans="1:1" x14ac:dyDescent="0.3">
      <c r="A582" s="7" t="s">
        <v>607</v>
      </c>
    </row>
    <row r="583" spans="1:1" x14ac:dyDescent="0.3">
      <c r="A583" s="7" t="s">
        <v>608</v>
      </c>
    </row>
    <row r="584" spans="1:1" x14ac:dyDescent="0.3">
      <c r="A584" s="7" t="s">
        <v>609</v>
      </c>
    </row>
    <row r="585" spans="1:1" x14ac:dyDescent="0.3">
      <c r="A585" s="7" t="s">
        <v>610</v>
      </c>
    </row>
    <row r="586" spans="1:1" x14ac:dyDescent="0.3">
      <c r="A586" s="7" t="s">
        <v>611</v>
      </c>
    </row>
    <row r="587" spans="1:1" x14ac:dyDescent="0.3">
      <c r="A587" s="7" t="s">
        <v>612</v>
      </c>
    </row>
    <row r="588" spans="1:1" x14ac:dyDescent="0.3">
      <c r="A588" s="7" t="s">
        <v>613</v>
      </c>
    </row>
    <row r="589" spans="1:1" x14ac:dyDescent="0.3">
      <c r="A589" s="7" t="s">
        <v>614</v>
      </c>
    </row>
    <row r="590" spans="1:1" x14ac:dyDescent="0.3">
      <c r="A590" s="7" t="s">
        <v>615</v>
      </c>
    </row>
    <row r="591" spans="1:1" x14ac:dyDescent="0.3">
      <c r="A591" s="7" t="s">
        <v>616</v>
      </c>
    </row>
    <row r="592" spans="1:1" x14ac:dyDescent="0.3">
      <c r="A592" s="7" t="s">
        <v>617</v>
      </c>
    </row>
    <row r="593" spans="1:1" x14ac:dyDescent="0.3">
      <c r="A593" s="7" t="s">
        <v>618</v>
      </c>
    </row>
    <row r="594" spans="1:1" x14ac:dyDescent="0.3">
      <c r="A594" s="7" t="s">
        <v>619</v>
      </c>
    </row>
    <row r="595" spans="1:1" x14ac:dyDescent="0.3">
      <c r="A595" s="7" t="s">
        <v>620</v>
      </c>
    </row>
    <row r="596" spans="1:1" x14ac:dyDescent="0.3">
      <c r="A596" s="7" t="s">
        <v>621</v>
      </c>
    </row>
    <row r="597" spans="1:1" x14ac:dyDescent="0.3">
      <c r="A597" s="7" t="s">
        <v>622</v>
      </c>
    </row>
    <row r="598" spans="1:1" x14ac:dyDescent="0.3">
      <c r="A598" s="7" t="s">
        <v>623</v>
      </c>
    </row>
    <row r="599" spans="1:1" x14ac:dyDescent="0.3">
      <c r="A599" s="7" t="s">
        <v>624</v>
      </c>
    </row>
    <row r="600" spans="1:1" x14ac:dyDescent="0.3">
      <c r="A600" s="7" t="s">
        <v>625</v>
      </c>
    </row>
    <row r="601" spans="1:1" x14ac:dyDescent="0.3">
      <c r="A601" s="7" t="s">
        <v>626</v>
      </c>
    </row>
    <row r="602" spans="1:1" x14ac:dyDescent="0.3">
      <c r="A602" s="7" t="s">
        <v>627</v>
      </c>
    </row>
    <row r="603" spans="1:1" x14ac:dyDescent="0.3">
      <c r="A603" s="7" t="s">
        <v>628</v>
      </c>
    </row>
    <row r="604" spans="1:1" x14ac:dyDescent="0.3">
      <c r="A604" s="7" t="s">
        <v>629</v>
      </c>
    </row>
    <row r="605" spans="1:1" x14ac:dyDescent="0.3">
      <c r="A605" s="7" t="s">
        <v>630</v>
      </c>
    </row>
    <row r="606" spans="1:1" x14ac:dyDescent="0.3">
      <c r="A606" s="7" t="s">
        <v>631</v>
      </c>
    </row>
    <row r="607" spans="1:1" x14ac:dyDescent="0.3">
      <c r="A607" s="7" t="s">
        <v>632</v>
      </c>
    </row>
    <row r="608" spans="1:1" x14ac:dyDescent="0.3">
      <c r="A608" s="7" t="s">
        <v>633</v>
      </c>
    </row>
    <row r="609" spans="1:1" x14ac:dyDescent="0.3">
      <c r="A609" s="7" t="s">
        <v>634</v>
      </c>
    </row>
    <row r="610" spans="1:1" x14ac:dyDescent="0.3">
      <c r="A610" s="7" t="s">
        <v>635</v>
      </c>
    </row>
    <row r="611" spans="1:1" x14ac:dyDescent="0.3">
      <c r="A611" s="7" t="s">
        <v>636</v>
      </c>
    </row>
    <row r="612" spans="1:1" x14ac:dyDescent="0.3">
      <c r="A612" s="7" t="s">
        <v>637</v>
      </c>
    </row>
    <row r="613" spans="1:1" x14ac:dyDescent="0.3">
      <c r="A613" s="7" t="s">
        <v>638</v>
      </c>
    </row>
    <row r="614" spans="1:1" x14ac:dyDescent="0.3">
      <c r="A614" s="7" t="s">
        <v>639</v>
      </c>
    </row>
    <row r="615" spans="1:1" x14ac:dyDescent="0.3">
      <c r="A615" s="7" t="s">
        <v>640</v>
      </c>
    </row>
    <row r="616" spans="1:1" x14ac:dyDescent="0.3">
      <c r="A616" s="7" t="s">
        <v>641</v>
      </c>
    </row>
    <row r="617" spans="1:1" x14ac:dyDescent="0.3">
      <c r="A617" s="7" t="s">
        <v>642</v>
      </c>
    </row>
    <row r="618" spans="1:1" x14ac:dyDescent="0.3">
      <c r="A618" s="7" t="s">
        <v>643</v>
      </c>
    </row>
    <row r="619" spans="1:1" x14ac:dyDescent="0.3">
      <c r="A619" s="7" t="s">
        <v>644</v>
      </c>
    </row>
    <row r="620" spans="1:1" x14ac:dyDescent="0.3">
      <c r="A620" s="7" t="s">
        <v>645</v>
      </c>
    </row>
    <row r="621" spans="1:1" x14ac:dyDescent="0.3">
      <c r="A621" s="7" t="s">
        <v>646</v>
      </c>
    </row>
    <row r="622" spans="1:1" x14ac:dyDescent="0.3">
      <c r="A622" s="7" t="s">
        <v>647</v>
      </c>
    </row>
    <row r="623" spans="1:1" x14ac:dyDescent="0.3">
      <c r="A623" s="7" t="s">
        <v>648</v>
      </c>
    </row>
    <row r="624" spans="1:1" x14ac:dyDescent="0.3">
      <c r="A624" s="7" t="s">
        <v>649</v>
      </c>
    </row>
    <row r="625" spans="1:1" x14ac:dyDescent="0.3">
      <c r="A625" s="7" t="s">
        <v>650</v>
      </c>
    </row>
    <row r="626" spans="1:1" x14ac:dyDescent="0.3">
      <c r="A626" s="7" t="s">
        <v>651</v>
      </c>
    </row>
    <row r="627" spans="1:1" x14ac:dyDescent="0.3">
      <c r="A627" s="7" t="s">
        <v>652</v>
      </c>
    </row>
    <row r="628" spans="1:1" x14ac:dyDescent="0.3">
      <c r="A628" s="7" t="s">
        <v>653</v>
      </c>
    </row>
    <row r="629" spans="1:1" x14ac:dyDescent="0.3">
      <c r="A629" s="7" t="s">
        <v>654</v>
      </c>
    </row>
    <row r="630" spans="1:1" x14ac:dyDescent="0.3">
      <c r="A630" s="7" t="s">
        <v>655</v>
      </c>
    </row>
    <row r="631" spans="1:1" x14ac:dyDescent="0.3">
      <c r="A631" s="7" t="s">
        <v>656</v>
      </c>
    </row>
    <row r="632" spans="1:1" x14ac:dyDescent="0.3">
      <c r="A632" s="7" t="s">
        <v>657</v>
      </c>
    </row>
    <row r="633" spans="1:1" x14ac:dyDescent="0.3">
      <c r="A633" s="7" t="s">
        <v>658</v>
      </c>
    </row>
    <row r="634" spans="1:1" x14ac:dyDescent="0.3">
      <c r="A634" s="7" t="s">
        <v>659</v>
      </c>
    </row>
    <row r="635" spans="1:1" x14ac:dyDescent="0.3">
      <c r="A635" s="7" t="s">
        <v>660</v>
      </c>
    </row>
    <row r="636" spans="1:1" x14ac:dyDescent="0.3">
      <c r="A636" s="7" t="s">
        <v>661</v>
      </c>
    </row>
    <row r="637" spans="1:1" x14ac:dyDescent="0.3">
      <c r="A637" s="7" t="s">
        <v>662</v>
      </c>
    </row>
    <row r="638" spans="1:1" x14ac:dyDescent="0.3">
      <c r="A638" s="7" t="s">
        <v>663</v>
      </c>
    </row>
    <row r="639" spans="1:1" x14ac:dyDescent="0.3">
      <c r="A639" s="7" t="s">
        <v>664</v>
      </c>
    </row>
    <row r="640" spans="1:1" x14ac:dyDescent="0.3">
      <c r="A640" s="7" t="s">
        <v>665</v>
      </c>
    </row>
    <row r="641" spans="1:1" x14ac:dyDescent="0.3">
      <c r="A641" s="7" t="s">
        <v>666</v>
      </c>
    </row>
    <row r="642" spans="1:1" x14ac:dyDescent="0.3">
      <c r="A642" s="7" t="s">
        <v>667</v>
      </c>
    </row>
    <row r="643" spans="1:1" x14ac:dyDescent="0.3">
      <c r="A643" s="7" t="s">
        <v>668</v>
      </c>
    </row>
    <row r="644" spans="1:1" x14ac:dyDescent="0.3">
      <c r="A644" s="7" t="s">
        <v>669</v>
      </c>
    </row>
    <row r="645" spans="1:1" x14ac:dyDescent="0.3">
      <c r="A645" s="7" t="s">
        <v>670</v>
      </c>
    </row>
    <row r="646" spans="1:1" x14ac:dyDescent="0.3">
      <c r="A646" s="7" t="s">
        <v>671</v>
      </c>
    </row>
    <row r="647" spans="1:1" x14ac:dyDescent="0.3">
      <c r="A647" s="7" t="s">
        <v>672</v>
      </c>
    </row>
    <row r="648" spans="1:1" x14ac:dyDescent="0.3">
      <c r="A648" s="7" t="s">
        <v>673</v>
      </c>
    </row>
    <row r="649" spans="1:1" x14ac:dyDescent="0.3">
      <c r="A649" s="7" t="s">
        <v>674</v>
      </c>
    </row>
    <row r="650" spans="1:1" x14ac:dyDescent="0.3">
      <c r="A650" s="7" t="s">
        <v>675</v>
      </c>
    </row>
    <row r="651" spans="1:1" x14ac:dyDescent="0.3">
      <c r="A651" s="7" t="s">
        <v>676</v>
      </c>
    </row>
    <row r="652" spans="1:1" x14ac:dyDescent="0.3">
      <c r="A652" s="7" t="s">
        <v>677</v>
      </c>
    </row>
    <row r="653" spans="1:1" x14ac:dyDescent="0.3">
      <c r="A653" s="7" t="s">
        <v>678</v>
      </c>
    </row>
    <row r="654" spans="1:1" x14ac:dyDescent="0.3">
      <c r="A654" s="7" t="s">
        <v>679</v>
      </c>
    </row>
    <row r="655" spans="1:1" x14ac:dyDescent="0.3">
      <c r="A655" s="7" t="s">
        <v>680</v>
      </c>
    </row>
    <row r="656" spans="1:1" x14ac:dyDescent="0.3">
      <c r="A656" s="7" t="s">
        <v>681</v>
      </c>
    </row>
    <row r="657" spans="1:1" x14ac:dyDescent="0.3">
      <c r="A657" s="7" t="s">
        <v>682</v>
      </c>
    </row>
    <row r="658" spans="1:1" x14ac:dyDescent="0.3">
      <c r="A658" s="7" t="s">
        <v>683</v>
      </c>
    </row>
    <row r="659" spans="1:1" x14ac:dyDescent="0.3">
      <c r="A659" s="7" t="s">
        <v>684</v>
      </c>
    </row>
    <row r="660" spans="1:1" x14ac:dyDescent="0.3">
      <c r="A660" s="7" t="s">
        <v>685</v>
      </c>
    </row>
    <row r="661" spans="1:1" x14ac:dyDescent="0.3">
      <c r="A661" s="7" t="s">
        <v>686</v>
      </c>
    </row>
    <row r="662" spans="1:1" x14ac:dyDescent="0.3">
      <c r="A662" s="7" t="s">
        <v>687</v>
      </c>
    </row>
    <row r="663" spans="1:1" x14ac:dyDescent="0.3">
      <c r="A663" s="7" t="s">
        <v>688</v>
      </c>
    </row>
    <row r="664" spans="1:1" x14ac:dyDescent="0.3">
      <c r="A664" s="7" t="s">
        <v>689</v>
      </c>
    </row>
    <row r="665" spans="1:1" x14ac:dyDescent="0.3">
      <c r="A665" s="7" t="s">
        <v>690</v>
      </c>
    </row>
    <row r="666" spans="1:1" x14ac:dyDescent="0.3">
      <c r="A666" s="7" t="s">
        <v>691</v>
      </c>
    </row>
    <row r="667" spans="1:1" x14ac:dyDescent="0.3">
      <c r="A667" s="7" t="s">
        <v>692</v>
      </c>
    </row>
    <row r="668" spans="1:1" x14ac:dyDescent="0.3">
      <c r="A668" s="7" t="s">
        <v>693</v>
      </c>
    </row>
    <row r="669" spans="1:1" x14ac:dyDescent="0.3">
      <c r="A669" s="7" t="s">
        <v>694</v>
      </c>
    </row>
    <row r="670" spans="1:1" x14ac:dyDescent="0.3">
      <c r="A670" s="7" t="s">
        <v>695</v>
      </c>
    </row>
    <row r="671" spans="1:1" x14ac:dyDescent="0.3">
      <c r="A671" s="7" t="s">
        <v>696</v>
      </c>
    </row>
    <row r="672" spans="1:1" x14ac:dyDescent="0.3">
      <c r="A672" s="7" t="s">
        <v>697</v>
      </c>
    </row>
    <row r="673" spans="1:1" x14ac:dyDescent="0.3">
      <c r="A673" s="7" t="s">
        <v>698</v>
      </c>
    </row>
    <row r="674" spans="1:1" x14ac:dyDescent="0.3">
      <c r="A674" s="7" t="s">
        <v>699</v>
      </c>
    </row>
    <row r="675" spans="1:1" x14ac:dyDescent="0.3">
      <c r="A675" s="7" t="s">
        <v>700</v>
      </c>
    </row>
    <row r="676" spans="1:1" x14ac:dyDescent="0.3">
      <c r="A676" s="7" t="s">
        <v>701</v>
      </c>
    </row>
    <row r="677" spans="1:1" x14ac:dyDescent="0.3">
      <c r="A677" s="7" t="s">
        <v>702</v>
      </c>
    </row>
    <row r="678" spans="1:1" x14ac:dyDescent="0.3">
      <c r="A678" s="7" t="s">
        <v>703</v>
      </c>
    </row>
    <row r="679" spans="1:1" x14ac:dyDescent="0.3">
      <c r="A679" s="7" t="s">
        <v>704</v>
      </c>
    </row>
    <row r="680" spans="1:1" x14ac:dyDescent="0.3">
      <c r="A680" s="7" t="s">
        <v>705</v>
      </c>
    </row>
    <row r="681" spans="1:1" x14ac:dyDescent="0.3">
      <c r="A681" s="7" t="s">
        <v>706</v>
      </c>
    </row>
    <row r="682" spans="1:1" x14ac:dyDescent="0.3">
      <c r="A682" s="7" t="s">
        <v>707</v>
      </c>
    </row>
    <row r="683" spans="1:1" x14ac:dyDescent="0.3">
      <c r="A683" s="7" t="s">
        <v>708</v>
      </c>
    </row>
    <row r="684" spans="1:1" x14ac:dyDescent="0.3">
      <c r="A684" s="7" t="s">
        <v>709</v>
      </c>
    </row>
    <row r="685" spans="1:1" x14ac:dyDescent="0.3">
      <c r="A685" s="7" t="s">
        <v>710</v>
      </c>
    </row>
    <row r="686" spans="1:1" x14ac:dyDescent="0.3">
      <c r="A686" s="7" t="s">
        <v>711</v>
      </c>
    </row>
    <row r="687" spans="1:1" x14ac:dyDescent="0.3">
      <c r="A687" s="7" t="s">
        <v>712</v>
      </c>
    </row>
    <row r="688" spans="1:1" x14ac:dyDescent="0.3">
      <c r="A688" s="7" t="s">
        <v>713</v>
      </c>
    </row>
    <row r="689" spans="1:1" x14ac:dyDescent="0.3">
      <c r="A689" s="7" t="s">
        <v>714</v>
      </c>
    </row>
    <row r="690" spans="1:1" x14ac:dyDescent="0.3">
      <c r="A690" s="7" t="s">
        <v>715</v>
      </c>
    </row>
    <row r="691" spans="1:1" x14ac:dyDescent="0.3">
      <c r="A691" s="7" t="s">
        <v>716</v>
      </c>
    </row>
    <row r="692" spans="1:1" x14ac:dyDescent="0.3">
      <c r="A692" s="7" t="s">
        <v>717</v>
      </c>
    </row>
    <row r="693" spans="1:1" x14ac:dyDescent="0.3">
      <c r="A693" s="7" t="s">
        <v>718</v>
      </c>
    </row>
    <row r="694" spans="1:1" x14ac:dyDescent="0.3">
      <c r="A694" s="7" t="s">
        <v>719</v>
      </c>
    </row>
    <row r="695" spans="1:1" x14ac:dyDescent="0.3">
      <c r="A695" s="7" t="s">
        <v>720</v>
      </c>
    </row>
    <row r="696" spans="1:1" x14ac:dyDescent="0.3">
      <c r="A696" s="7" t="s">
        <v>721</v>
      </c>
    </row>
    <row r="697" spans="1:1" x14ac:dyDescent="0.3">
      <c r="A697" s="7" t="s">
        <v>722</v>
      </c>
    </row>
    <row r="698" spans="1:1" ht="15" thickBot="1" x14ac:dyDescent="0.35">
      <c r="A698" s="9" t="s">
        <v>723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B2:G15"/>
  <sheetViews>
    <sheetView workbookViewId="0">
      <selection activeCell="G8" sqref="G8:G11"/>
    </sheetView>
  </sheetViews>
  <sheetFormatPr baseColWidth="10" defaultRowHeight="14.4" x14ac:dyDescent="0.3"/>
  <cols>
    <col min="1" max="1" width="4" customWidth="1"/>
    <col min="2" max="7" width="13.33203125" customWidth="1"/>
  </cols>
  <sheetData>
    <row r="2" spans="2:7" ht="30.75" customHeight="1" x14ac:dyDescent="0.3">
      <c r="B2" s="132" t="s">
        <v>2265</v>
      </c>
      <c r="C2" s="132"/>
      <c r="D2" s="132"/>
      <c r="E2" s="132"/>
      <c r="F2" s="132"/>
      <c r="G2" s="132"/>
    </row>
    <row r="3" spans="2:7" ht="25.5" customHeight="1" x14ac:dyDescent="0.3">
      <c r="B3" s="132"/>
      <c r="C3" s="132"/>
      <c r="D3" s="132"/>
      <c r="E3" s="132"/>
      <c r="F3" s="132"/>
      <c r="G3" s="132"/>
    </row>
    <row r="5" spans="2:7" x14ac:dyDescent="0.3">
      <c r="B5" s="77" t="s">
        <v>5</v>
      </c>
    </row>
    <row r="7" spans="2:7" x14ac:dyDescent="0.3">
      <c r="B7" s="78" t="s">
        <v>2254</v>
      </c>
      <c r="C7" s="78" t="s">
        <v>2255</v>
      </c>
      <c r="D7" s="78" t="s">
        <v>2256</v>
      </c>
      <c r="E7" s="78" t="s">
        <v>2257</v>
      </c>
      <c r="F7" s="78" t="s">
        <v>2258</v>
      </c>
      <c r="G7" s="78" t="s">
        <v>2259</v>
      </c>
    </row>
    <row r="8" spans="2:7" x14ac:dyDescent="0.3">
      <c r="B8" s="10" t="s">
        <v>2260</v>
      </c>
      <c r="C8" s="79">
        <v>5000980</v>
      </c>
      <c r="D8" s="101">
        <f>$C8-($C8*D$13)</f>
        <v>4950970.2</v>
      </c>
      <c r="E8" s="101">
        <f t="shared" ref="E8:G11" si="0">$C8-($C8*E$13)</f>
        <v>4500882</v>
      </c>
      <c r="F8" s="101">
        <f t="shared" si="0"/>
        <v>4400862.4000000004</v>
      </c>
      <c r="G8" s="101">
        <f t="shared" si="0"/>
        <v>4100803.6</v>
      </c>
    </row>
    <row r="9" spans="2:7" x14ac:dyDescent="0.3">
      <c r="B9" s="10" t="s">
        <v>2261</v>
      </c>
      <c r="C9" s="79">
        <v>6911640</v>
      </c>
      <c r="D9" s="101">
        <f t="shared" ref="D9:D11" si="1">$C9-($C9*D$13)</f>
        <v>6842523.5999999996</v>
      </c>
      <c r="E9" s="101">
        <f t="shared" si="0"/>
        <v>6220476</v>
      </c>
      <c r="F9" s="101">
        <f t="shared" si="0"/>
        <v>6082243.2000000002</v>
      </c>
      <c r="G9" s="101">
        <f t="shared" si="0"/>
        <v>5667544.7999999998</v>
      </c>
    </row>
    <row r="10" spans="2:7" x14ac:dyDescent="0.3">
      <c r="B10" s="10" t="s">
        <v>2262</v>
      </c>
      <c r="C10" s="79">
        <v>8714680</v>
      </c>
      <c r="D10" s="101">
        <f t="shared" si="1"/>
        <v>8627533.1999999993</v>
      </c>
      <c r="E10" s="101">
        <f t="shared" si="0"/>
        <v>7843212</v>
      </c>
      <c r="F10" s="101">
        <f t="shared" si="0"/>
        <v>7668918.4000000004</v>
      </c>
      <c r="G10" s="101">
        <f t="shared" si="0"/>
        <v>7146037.5999999996</v>
      </c>
    </row>
    <row r="11" spans="2:7" x14ac:dyDescent="0.3">
      <c r="B11" s="10" t="s">
        <v>2263</v>
      </c>
      <c r="C11" s="79">
        <v>9523000</v>
      </c>
      <c r="D11" s="101">
        <f t="shared" si="1"/>
        <v>9427770</v>
      </c>
      <c r="E11" s="101">
        <f t="shared" si="0"/>
        <v>8570700</v>
      </c>
      <c r="F11" s="101">
        <f t="shared" si="0"/>
        <v>8380240</v>
      </c>
      <c r="G11" s="101">
        <f t="shared" si="0"/>
        <v>7808860</v>
      </c>
    </row>
    <row r="13" spans="2:7" x14ac:dyDescent="0.3">
      <c r="C13" s="78" t="s">
        <v>2264</v>
      </c>
      <c r="D13" s="103">
        <v>0.01</v>
      </c>
      <c r="E13" s="103">
        <v>0.1</v>
      </c>
      <c r="F13" s="103">
        <v>0.12</v>
      </c>
      <c r="G13" s="103">
        <v>0.18</v>
      </c>
    </row>
    <row r="14" spans="2:7" x14ac:dyDescent="0.3">
      <c r="C14" s="102"/>
    </row>
    <row r="15" spans="2:7" x14ac:dyDescent="0.3">
      <c r="C15" s="102"/>
    </row>
  </sheetData>
  <sortState xmlns:xlrd2="http://schemas.microsoft.com/office/spreadsheetml/2017/richdata2" ref="C5:H9">
    <sortCondition ref="C5"/>
  </sortState>
  <mergeCells count="1">
    <mergeCell ref="B2:G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theme="1"/>
  </sheetPr>
  <dimension ref="A1:S683"/>
  <sheetViews>
    <sheetView topLeftCell="G28" zoomScale="80" zoomScaleNormal="80" workbookViewId="0">
      <selection activeCell="J46" sqref="J46"/>
    </sheetView>
  </sheetViews>
  <sheetFormatPr baseColWidth="10" defaultColWidth="11.44140625" defaultRowHeight="15.6" x14ac:dyDescent="0.3"/>
  <cols>
    <col min="1" max="1" width="11" style="90" bestFit="1" customWidth="1"/>
    <col min="2" max="2" width="39.109375" style="90" bestFit="1" customWidth="1"/>
    <col min="3" max="3" width="19.6640625" style="90" bestFit="1" customWidth="1"/>
    <col min="4" max="4" width="13" style="90" customWidth="1"/>
    <col min="5" max="5" width="47.33203125" style="90" bestFit="1" customWidth="1"/>
    <col min="6" max="6" width="33.88671875" style="90" bestFit="1" customWidth="1"/>
    <col min="7" max="7" width="19" style="90" bestFit="1" customWidth="1"/>
    <col min="8" max="8" width="19.6640625" style="90" bestFit="1" customWidth="1"/>
    <col min="10" max="10" width="11.5546875" customWidth="1"/>
    <col min="11" max="11" width="20.109375" bestFit="1" customWidth="1"/>
    <col min="12" max="12" width="36" bestFit="1" customWidth="1"/>
    <col min="13" max="13" width="21" bestFit="1" customWidth="1"/>
    <col min="14" max="14" width="19.88671875" bestFit="1" customWidth="1"/>
    <col min="15" max="15" width="39.5546875" bestFit="1" customWidth="1"/>
    <col min="16" max="16" width="19.44140625" bestFit="1" customWidth="1"/>
    <col min="17" max="17" width="10.88671875" bestFit="1" customWidth="1"/>
    <col min="18" max="18" width="19.88671875" bestFit="1" customWidth="1"/>
    <col min="19" max="19" width="20.5546875" customWidth="1"/>
  </cols>
  <sheetData>
    <row r="1" spans="1:19" ht="25.5" customHeight="1" x14ac:dyDescent="0.3"/>
    <row r="2" spans="1:19" x14ac:dyDescent="0.3">
      <c r="B2" s="137" t="s">
        <v>2278</v>
      </c>
      <c r="C2" s="138"/>
      <c r="D2" s="138"/>
      <c r="E2" s="138"/>
      <c r="F2" s="138"/>
      <c r="J2" s="76" t="s">
        <v>2252</v>
      </c>
      <c r="K2" s="136" t="s">
        <v>2280</v>
      </c>
      <c r="L2" s="136"/>
      <c r="M2" s="136"/>
      <c r="N2" s="136"/>
      <c r="O2" s="136"/>
    </row>
    <row r="3" spans="1:19" x14ac:dyDescent="0.3">
      <c r="B3" s="138"/>
      <c r="C3" s="138"/>
      <c r="D3" s="138"/>
      <c r="E3" s="138"/>
      <c r="F3" s="138"/>
      <c r="K3" s="136"/>
      <c r="L3" s="136"/>
      <c r="M3" s="136"/>
      <c r="N3" s="136"/>
      <c r="O3" s="136"/>
    </row>
    <row r="4" spans="1:19" x14ac:dyDescent="0.3">
      <c r="B4" s="138"/>
      <c r="C4" s="138"/>
      <c r="D4" s="138"/>
      <c r="E4" s="138"/>
      <c r="F4" s="138"/>
      <c r="K4" s="136"/>
      <c r="L4" s="136"/>
      <c r="M4" s="136"/>
      <c r="N4" s="136"/>
      <c r="O4" s="136"/>
    </row>
    <row r="6" spans="1:19" x14ac:dyDescent="0.3">
      <c r="K6" s="85" t="s">
        <v>2275</v>
      </c>
    </row>
    <row r="7" spans="1:19" x14ac:dyDescent="0.3">
      <c r="A7" s="86" t="s">
        <v>6</v>
      </c>
      <c r="B7" s="87" t="s">
        <v>0</v>
      </c>
      <c r="C7" s="87" t="s">
        <v>2277</v>
      </c>
      <c r="D7" s="87" t="s">
        <v>1</v>
      </c>
      <c r="E7" s="87" t="s">
        <v>2</v>
      </c>
      <c r="F7" s="87" t="s">
        <v>3</v>
      </c>
      <c r="G7" s="87" t="s">
        <v>2276</v>
      </c>
      <c r="H7" s="87" t="s">
        <v>4</v>
      </c>
      <c r="K7" s="86" t="s">
        <v>6</v>
      </c>
      <c r="L7" s="87" t="s">
        <v>0</v>
      </c>
      <c r="M7" s="87" t="s">
        <v>2277</v>
      </c>
      <c r="N7" s="87" t="s">
        <v>1</v>
      </c>
      <c r="O7" s="87" t="s">
        <v>2</v>
      </c>
      <c r="P7" s="87" t="s">
        <v>3</v>
      </c>
      <c r="Q7" s="87" t="s">
        <v>2276</v>
      </c>
      <c r="R7" s="87" t="s">
        <v>4</v>
      </c>
      <c r="S7" s="87" t="s">
        <v>4</v>
      </c>
    </row>
    <row r="8" spans="1:19" x14ac:dyDescent="0.3">
      <c r="A8" s="88">
        <v>1</v>
      </c>
      <c r="B8" s="89" t="s">
        <v>8</v>
      </c>
      <c r="C8" s="89" t="s">
        <v>9</v>
      </c>
      <c r="D8" s="88">
        <v>2007</v>
      </c>
      <c r="E8" s="89" t="s">
        <v>724</v>
      </c>
      <c r="F8" s="89" t="s">
        <v>725</v>
      </c>
      <c r="G8" s="89" t="s">
        <v>726</v>
      </c>
      <c r="H8" s="88">
        <v>20</v>
      </c>
      <c r="K8" s="108"/>
      <c r="L8" s="108"/>
      <c r="M8" s="108"/>
      <c r="N8" s="108"/>
      <c r="O8" s="108"/>
      <c r="P8" s="24" t="s">
        <v>740</v>
      </c>
      <c r="Q8" s="24" t="s">
        <v>733</v>
      </c>
      <c r="R8" s="24" t="s">
        <v>2290</v>
      </c>
      <c r="S8" s="24" t="s">
        <v>2291</v>
      </c>
    </row>
    <row r="9" spans="1:19" x14ac:dyDescent="0.3">
      <c r="A9" s="88">
        <v>2</v>
      </c>
      <c r="B9" s="89" t="s">
        <v>10</v>
      </c>
      <c r="C9" s="89" t="s">
        <v>11</v>
      </c>
      <c r="D9" s="88">
        <v>2007</v>
      </c>
      <c r="E9" s="89" t="s">
        <v>727</v>
      </c>
      <c r="F9" s="89" t="s">
        <v>728</v>
      </c>
      <c r="G9" s="89" t="s">
        <v>726</v>
      </c>
      <c r="H9" s="88">
        <v>11</v>
      </c>
      <c r="K9" s="90"/>
      <c r="L9" s="90"/>
      <c r="M9" s="90"/>
      <c r="N9" s="90"/>
      <c r="O9" s="90"/>
    </row>
    <row r="10" spans="1:19" x14ac:dyDescent="0.3">
      <c r="A10" s="88">
        <v>3</v>
      </c>
      <c r="B10" s="89" t="s">
        <v>12</v>
      </c>
      <c r="C10" s="89" t="s">
        <v>13</v>
      </c>
      <c r="D10" s="88">
        <v>2007</v>
      </c>
      <c r="E10" s="89" t="s">
        <v>729</v>
      </c>
      <c r="F10" s="89" t="s">
        <v>730</v>
      </c>
      <c r="G10" s="89" t="s">
        <v>726</v>
      </c>
      <c r="H10" s="88">
        <v>24</v>
      </c>
      <c r="K10" s="90"/>
      <c r="L10" s="90"/>
      <c r="M10" s="90"/>
      <c r="N10" s="90"/>
      <c r="O10" s="90"/>
    </row>
    <row r="11" spans="1:19" x14ac:dyDescent="0.3">
      <c r="A11" s="88">
        <v>4</v>
      </c>
      <c r="B11" s="89" t="s">
        <v>7</v>
      </c>
      <c r="C11" s="89" t="s">
        <v>9</v>
      </c>
      <c r="D11" s="88">
        <v>2005</v>
      </c>
      <c r="E11" s="89" t="s">
        <v>731</v>
      </c>
      <c r="F11" s="89" t="s">
        <v>732</v>
      </c>
      <c r="G11" s="89" t="s">
        <v>733</v>
      </c>
      <c r="H11" s="88">
        <v>14</v>
      </c>
      <c r="K11" s="90"/>
      <c r="L11" s="90"/>
      <c r="M11" s="90"/>
      <c r="N11" s="90"/>
      <c r="O11" s="90"/>
    </row>
    <row r="12" spans="1:19" x14ac:dyDescent="0.3">
      <c r="A12" s="88">
        <v>5</v>
      </c>
      <c r="B12" s="89" t="s">
        <v>14</v>
      </c>
      <c r="C12" s="89" t="s">
        <v>15</v>
      </c>
      <c r="D12" s="88">
        <v>2006</v>
      </c>
      <c r="E12" s="89" t="s">
        <v>734</v>
      </c>
      <c r="F12" s="89" t="s">
        <v>735</v>
      </c>
      <c r="G12" s="89" t="s">
        <v>736</v>
      </c>
      <c r="H12" s="88">
        <v>19</v>
      </c>
      <c r="K12" s="90"/>
      <c r="L12" s="90"/>
      <c r="M12" s="90"/>
      <c r="N12" s="90"/>
      <c r="O12" s="90"/>
    </row>
    <row r="13" spans="1:19" ht="15.75" customHeight="1" x14ac:dyDescent="0.3">
      <c r="A13" s="88">
        <v>6</v>
      </c>
      <c r="B13" s="89" t="s">
        <v>16</v>
      </c>
      <c r="C13" s="89" t="s">
        <v>17</v>
      </c>
      <c r="D13" s="88">
        <v>2004</v>
      </c>
      <c r="E13" s="89" t="s">
        <v>737</v>
      </c>
      <c r="F13" s="89" t="s">
        <v>738</v>
      </c>
      <c r="G13" s="89" t="s">
        <v>733</v>
      </c>
      <c r="H13" s="88">
        <v>16</v>
      </c>
    </row>
    <row r="14" spans="1:19" ht="15.75" customHeight="1" x14ac:dyDescent="0.3">
      <c r="A14" s="88">
        <v>7</v>
      </c>
      <c r="B14" s="89" t="s">
        <v>18</v>
      </c>
      <c r="C14" s="89" t="s">
        <v>13</v>
      </c>
      <c r="D14" s="88">
        <v>1992</v>
      </c>
      <c r="E14" s="89" t="s">
        <v>739</v>
      </c>
      <c r="F14" s="89" t="s">
        <v>740</v>
      </c>
      <c r="G14" s="89" t="s">
        <v>733</v>
      </c>
      <c r="H14" s="88">
        <v>16</v>
      </c>
    </row>
    <row r="15" spans="1:19" ht="15.75" customHeight="1" x14ac:dyDescent="0.3">
      <c r="A15" s="88">
        <v>8</v>
      </c>
      <c r="B15" s="89" t="s">
        <v>19</v>
      </c>
      <c r="C15" s="89" t="s">
        <v>20</v>
      </c>
      <c r="D15" s="88">
        <v>2006</v>
      </c>
      <c r="E15" s="89" t="s">
        <v>741</v>
      </c>
      <c r="F15" s="89" t="s">
        <v>742</v>
      </c>
      <c r="G15" s="89" t="s">
        <v>736</v>
      </c>
      <c r="H15" s="88">
        <v>22</v>
      </c>
    </row>
    <row r="16" spans="1:19" ht="15.75" customHeight="1" x14ac:dyDescent="0.3">
      <c r="A16" s="88">
        <v>9</v>
      </c>
      <c r="B16" s="89" t="s">
        <v>21</v>
      </c>
      <c r="C16" s="89" t="s">
        <v>22</v>
      </c>
      <c r="D16" s="88">
        <v>1991</v>
      </c>
      <c r="E16" s="89" t="s">
        <v>743</v>
      </c>
      <c r="F16" s="89" t="s">
        <v>744</v>
      </c>
      <c r="G16" s="89" t="s">
        <v>733</v>
      </c>
      <c r="H16" s="88">
        <v>22</v>
      </c>
    </row>
    <row r="17" spans="1:19" x14ac:dyDescent="0.3">
      <c r="A17" s="88">
        <v>10</v>
      </c>
      <c r="B17" s="89" t="s">
        <v>23</v>
      </c>
      <c r="C17" s="89" t="s">
        <v>20</v>
      </c>
      <c r="D17" s="88">
        <v>2007</v>
      </c>
      <c r="E17" s="89" t="s">
        <v>745</v>
      </c>
      <c r="F17" s="89" t="s">
        <v>746</v>
      </c>
      <c r="G17" s="89" t="s">
        <v>726</v>
      </c>
      <c r="H17" s="88">
        <v>20</v>
      </c>
      <c r="J17" s="76" t="s">
        <v>2253</v>
      </c>
      <c r="K17" s="136" t="s">
        <v>2281</v>
      </c>
      <c r="L17" s="136"/>
      <c r="M17" s="136"/>
      <c r="N17" s="136"/>
      <c r="O17" s="136"/>
    </row>
    <row r="18" spans="1:19" x14ac:dyDescent="0.3">
      <c r="A18" s="88">
        <v>11</v>
      </c>
      <c r="B18" s="89" t="s">
        <v>24</v>
      </c>
      <c r="C18" s="89" t="s">
        <v>25</v>
      </c>
      <c r="D18" s="88">
        <v>1992</v>
      </c>
      <c r="E18" s="89" t="s">
        <v>747</v>
      </c>
      <c r="F18" s="89" t="s">
        <v>748</v>
      </c>
      <c r="G18" s="89" t="s">
        <v>733</v>
      </c>
      <c r="H18" s="88">
        <v>16</v>
      </c>
      <c r="K18" s="136"/>
      <c r="L18" s="136"/>
      <c r="M18" s="136"/>
      <c r="N18" s="136"/>
      <c r="O18" s="136"/>
    </row>
    <row r="19" spans="1:19" x14ac:dyDescent="0.3">
      <c r="A19" s="88">
        <v>12</v>
      </c>
      <c r="B19" s="89" t="s">
        <v>26</v>
      </c>
      <c r="C19" s="89" t="s">
        <v>9</v>
      </c>
      <c r="D19" s="88">
        <v>2003</v>
      </c>
      <c r="E19" s="89" t="s">
        <v>749</v>
      </c>
      <c r="F19" s="89" t="s">
        <v>750</v>
      </c>
      <c r="G19" s="89" t="s">
        <v>733</v>
      </c>
      <c r="H19" s="88">
        <v>24</v>
      </c>
      <c r="K19" s="136"/>
      <c r="L19" s="136"/>
      <c r="M19" s="136"/>
      <c r="N19" s="136"/>
      <c r="O19" s="136"/>
    </row>
    <row r="20" spans="1:19" x14ac:dyDescent="0.3">
      <c r="A20" s="88">
        <v>13</v>
      </c>
      <c r="B20" s="89" t="s">
        <v>27</v>
      </c>
      <c r="C20" s="89" t="s">
        <v>28</v>
      </c>
      <c r="D20" s="88">
        <v>1989</v>
      </c>
      <c r="E20" s="89" t="s">
        <v>751</v>
      </c>
      <c r="F20" s="89" t="s">
        <v>752</v>
      </c>
      <c r="G20" s="89" t="s">
        <v>733</v>
      </c>
      <c r="H20" s="88">
        <v>23</v>
      </c>
      <c r="K20" s="136"/>
      <c r="L20" s="136"/>
      <c r="M20" s="136"/>
      <c r="N20" s="136"/>
      <c r="O20" s="136"/>
    </row>
    <row r="21" spans="1:19" x14ac:dyDescent="0.3">
      <c r="A21" s="88">
        <v>14</v>
      </c>
      <c r="B21" s="89" t="s">
        <v>29</v>
      </c>
      <c r="C21" s="89" t="s">
        <v>9</v>
      </c>
      <c r="D21" s="88">
        <v>2006</v>
      </c>
      <c r="E21" s="89" t="s">
        <v>753</v>
      </c>
      <c r="F21" s="89" t="s">
        <v>754</v>
      </c>
      <c r="G21" s="89" t="s">
        <v>736</v>
      </c>
      <c r="H21" s="88">
        <v>25</v>
      </c>
      <c r="K21" s="136"/>
      <c r="L21" s="136"/>
      <c r="M21" s="136"/>
      <c r="N21" s="136"/>
      <c r="O21" s="136"/>
    </row>
    <row r="22" spans="1:19" x14ac:dyDescent="0.3">
      <c r="A22" s="88">
        <v>15</v>
      </c>
      <c r="B22" s="89" t="s">
        <v>1927</v>
      </c>
      <c r="C22" s="89" t="s">
        <v>9</v>
      </c>
      <c r="D22" s="88">
        <v>2013</v>
      </c>
      <c r="E22" s="89" t="s">
        <v>786</v>
      </c>
      <c r="F22" s="89" t="s">
        <v>755</v>
      </c>
      <c r="G22" s="89" t="s">
        <v>726</v>
      </c>
      <c r="H22" s="88">
        <v>21</v>
      </c>
    </row>
    <row r="23" spans="1:19" x14ac:dyDescent="0.3">
      <c r="A23" s="88">
        <v>16</v>
      </c>
      <c r="B23" s="89" t="s">
        <v>30</v>
      </c>
      <c r="C23" s="89" t="s">
        <v>20</v>
      </c>
      <c r="D23" s="88">
        <v>2007</v>
      </c>
      <c r="E23" s="89" t="s">
        <v>756</v>
      </c>
      <c r="F23" s="89" t="s">
        <v>757</v>
      </c>
      <c r="G23" s="89" t="s">
        <v>726</v>
      </c>
      <c r="H23" s="88">
        <v>12</v>
      </c>
      <c r="K23" s="85" t="s">
        <v>2275</v>
      </c>
      <c r="L23" s="90"/>
      <c r="M23" s="90"/>
      <c r="N23" s="90"/>
      <c r="O23" s="90"/>
    </row>
    <row r="24" spans="1:19" x14ac:dyDescent="0.3">
      <c r="A24" s="88">
        <v>17</v>
      </c>
      <c r="B24" s="89" t="s">
        <v>31</v>
      </c>
      <c r="C24" s="89" t="s">
        <v>32</v>
      </c>
      <c r="D24" s="88">
        <v>2006</v>
      </c>
      <c r="E24" s="89" t="s">
        <v>758</v>
      </c>
      <c r="F24" s="89" t="s">
        <v>759</v>
      </c>
      <c r="G24" s="89" t="s">
        <v>736</v>
      </c>
      <c r="H24" s="88">
        <v>10</v>
      </c>
      <c r="K24" s="86" t="s">
        <v>6</v>
      </c>
      <c r="L24" s="87" t="s">
        <v>0</v>
      </c>
      <c r="M24" s="87" t="s">
        <v>2277</v>
      </c>
      <c r="N24" s="87" t="s">
        <v>1</v>
      </c>
      <c r="O24" s="87" t="s">
        <v>2</v>
      </c>
      <c r="P24" s="87" t="s">
        <v>3</v>
      </c>
      <c r="Q24" s="87" t="s">
        <v>2276</v>
      </c>
      <c r="R24" s="87" t="s">
        <v>4</v>
      </c>
      <c r="S24" s="87" t="s">
        <v>4</v>
      </c>
    </row>
    <row r="25" spans="1:19" x14ac:dyDescent="0.3">
      <c r="A25" s="88">
        <v>18</v>
      </c>
      <c r="B25" s="89" t="s">
        <v>33</v>
      </c>
      <c r="C25" s="89" t="s">
        <v>9</v>
      </c>
      <c r="D25" s="88">
        <v>2006</v>
      </c>
      <c r="E25" s="89" t="s">
        <v>760</v>
      </c>
      <c r="F25" s="89" t="s">
        <v>761</v>
      </c>
      <c r="G25" s="89" t="s">
        <v>736</v>
      </c>
      <c r="H25" s="88">
        <v>17</v>
      </c>
      <c r="K25" s="108"/>
      <c r="L25" s="108"/>
      <c r="M25" s="108"/>
      <c r="N25" s="108">
        <v>2006</v>
      </c>
      <c r="O25" s="108"/>
      <c r="P25" s="24"/>
      <c r="Q25" s="24" t="s">
        <v>736</v>
      </c>
      <c r="R25" s="24" t="s">
        <v>2294</v>
      </c>
      <c r="S25" s="24" t="s">
        <v>2291</v>
      </c>
    </row>
    <row r="26" spans="1:19" x14ac:dyDescent="0.3">
      <c r="A26" s="88">
        <v>19</v>
      </c>
      <c r="B26" s="89" t="s">
        <v>34</v>
      </c>
      <c r="C26" s="89" t="s">
        <v>32</v>
      </c>
      <c r="D26" s="88">
        <v>2007</v>
      </c>
      <c r="E26" s="89" t="s">
        <v>762</v>
      </c>
      <c r="F26" s="89" t="s">
        <v>763</v>
      </c>
      <c r="G26" s="89" t="s">
        <v>726</v>
      </c>
      <c r="H26" s="88">
        <v>20</v>
      </c>
      <c r="K26" s="108"/>
      <c r="L26" s="108"/>
      <c r="M26" s="108" t="s">
        <v>9</v>
      </c>
      <c r="N26" s="108">
        <v>2005</v>
      </c>
      <c r="O26" s="108"/>
      <c r="P26" s="24"/>
      <c r="Q26" s="24"/>
      <c r="R26" s="24" t="s">
        <v>2292</v>
      </c>
      <c r="S26" s="24" t="s">
        <v>2293</v>
      </c>
    </row>
    <row r="27" spans="1:19" x14ac:dyDescent="0.3">
      <c r="A27" s="88">
        <v>20</v>
      </c>
      <c r="B27" s="89" t="s">
        <v>35</v>
      </c>
      <c r="C27" s="89" t="s">
        <v>32</v>
      </c>
      <c r="D27" s="88">
        <v>2006</v>
      </c>
      <c r="E27" s="89" t="s">
        <v>764</v>
      </c>
      <c r="F27" s="89" t="s">
        <v>765</v>
      </c>
      <c r="G27" s="89" t="s">
        <v>736</v>
      </c>
      <c r="H27" s="88">
        <v>16</v>
      </c>
      <c r="K27" s="90"/>
      <c r="L27" s="90"/>
      <c r="M27" s="90"/>
      <c r="N27" s="90"/>
      <c r="O27" s="90"/>
    </row>
    <row r="28" spans="1:19" x14ac:dyDescent="0.3">
      <c r="A28" s="88">
        <v>21</v>
      </c>
      <c r="B28" s="89" t="s">
        <v>36</v>
      </c>
      <c r="C28" s="89" t="s">
        <v>9</v>
      </c>
      <c r="D28" s="88">
        <v>2007</v>
      </c>
      <c r="E28" s="89" t="s">
        <v>766</v>
      </c>
      <c r="F28" s="89" t="s">
        <v>767</v>
      </c>
      <c r="G28" s="89" t="s">
        <v>726</v>
      </c>
      <c r="H28" s="88">
        <v>14</v>
      </c>
      <c r="K28" s="90"/>
      <c r="L28" s="90"/>
      <c r="M28" s="90"/>
      <c r="N28" s="90"/>
      <c r="O28" s="90"/>
    </row>
    <row r="29" spans="1:19" x14ac:dyDescent="0.3">
      <c r="A29" s="88">
        <v>22</v>
      </c>
      <c r="B29" s="89" t="s">
        <v>37</v>
      </c>
      <c r="C29" s="89" t="s">
        <v>38</v>
      </c>
      <c r="D29" s="88">
        <v>2007</v>
      </c>
      <c r="E29" s="89" t="s">
        <v>768</v>
      </c>
      <c r="F29" s="89" t="s">
        <v>769</v>
      </c>
      <c r="G29" s="89" t="s">
        <v>726</v>
      </c>
      <c r="H29" s="88">
        <v>17</v>
      </c>
    </row>
    <row r="30" spans="1:19" x14ac:dyDescent="0.3">
      <c r="A30" s="88">
        <v>23</v>
      </c>
      <c r="B30" s="89" t="s">
        <v>39</v>
      </c>
      <c r="C30" s="89" t="s">
        <v>9</v>
      </c>
      <c r="D30" s="88">
        <v>2005</v>
      </c>
      <c r="E30" s="89" t="s">
        <v>770</v>
      </c>
      <c r="F30" s="89" t="s">
        <v>771</v>
      </c>
      <c r="G30" s="89" t="s">
        <v>733</v>
      </c>
      <c r="H30" s="88">
        <v>18</v>
      </c>
    </row>
    <row r="31" spans="1:19" x14ac:dyDescent="0.3">
      <c r="A31" s="88">
        <v>24</v>
      </c>
      <c r="B31" s="89" t="s">
        <v>40</v>
      </c>
      <c r="C31" s="89" t="s">
        <v>13</v>
      </c>
      <c r="D31" s="88">
        <v>2004</v>
      </c>
      <c r="E31" s="89" t="s">
        <v>772</v>
      </c>
      <c r="F31" s="89" t="s">
        <v>773</v>
      </c>
      <c r="G31" s="89" t="s">
        <v>733</v>
      </c>
      <c r="H31" s="88">
        <v>15</v>
      </c>
    </row>
    <row r="32" spans="1:19" x14ac:dyDescent="0.3">
      <c r="A32" s="88">
        <v>25</v>
      </c>
      <c r="B32" s="89" t="s">
        <v>41</v>
      </c>
      <c r="C32" s="89" t="s">
        <v>20</v>
      </c>
      <c r="D32" s="88">
        <v>2007</v>
      </c>
      <c r="E32" s="89" t="s">
        <v>774</v>
      </c>
      <c r="F32" s="89" t="s">
        <v>775</v>
      </c>
      <c r="G32" s="89" t="s">
        <v>726</v>
      </c>
      <c r="H32" s="88">
        <v>23</v>
      </c>
    </row>
    <row r="33" spans="1:18" x14ac:dyDescent="0.3">
      <c r="A33" s="88">
        <v>26</v>
      </c>
      <c r="B33" s="89" t="s">
        <v>42</v>
      </c>
      <c r="C33" s="89" t="s">
        <v>22</v>
      </c>
      <c r="D33" s="88">
        <v>2007</v>
      </c>
      <c r="E33" s="89" t="s">
        <v>776</v>
      </c>
      <c r="F33" s="89" t="s">
        <v>777</v>
      </c>
      <c r="G33" s="89" t="s">
        <v>726</v>
      </c>
      <c r="H33" s="88">
        <v>22</v>
      </c>
    </row>
    <row r="34" spans="1:18" x14ac:dyDescent="0.3">
      <c r="A34" s="88">
        <v>27</v>
      </c>
      <c r="B34" s="89" t="s">
        <v>43</v>
      </c>
      <c r="C34" s="89" t="s">
        <v>9</v>
      </c>
      <c r="D34" s="88">
        <v>2006</v>
      </c>
      <c r="E34" s="89" t="s">
        <v>778</v>
      </c>
      <c r="F34" s="89" t="s">
        <v>779</v>
      </c>
      <c r="G34" s="89" t="s">
        <v>736</v>
      </c>
      <c r="H34" s="88">
        <v>13</v>
      </c>
    </row>
    <row r="35" spans="1:18" x14ac:dyDescent="0.3">
      <c r="A35" s="88">
        <v>28</v>
      </c>
      <c r="B35" s="89" t="s">
        <v>44</v>
      </c>
      <c r="C35" s="89" t="s">
        <v>9</v>
      </c>
      <c r="D35" s="88">
        <v>1998</v>
      </c>
      <c r="E35" s="89" t="s">
        <v>780</v>
      </c>
      <c r="F35" s="89" t="s">
        <v>781</v>
      </c>
      <c r="G35" s="89" t="s">
        <v>733</v>
      </c>
      <c r="H35" s="88">
        <v>12</v>
      </c>
    </row>
    <row r="36" spans="1:18" x14ac:dyDescent="0.3">
      <c r="A36" s="88">
        <v>29</v>
      </c>
      <c r="B36" s="89" t="s">
        <v>45</v>
      </c>
      <c r="C36" s="89" t="s">
        <v>9</v>
      </c>
      <c r="D36" s="88">
        <v>2006</v>
      </c>
      <c r="E36" s="89" t="s">
        <v>782</v>
      </c>
      <c r="F36" s="89" t="s">
        <v>783</v>
      </c>
      <c r="G36" s="89" t="s">
        <v>736</v>
      </c>
      <c r="H36" s="88">
        <v>20</v>
      </c>
    </row>
    <row r="37" spans="1:18" x14ac:dyDescent="0.3">
      <c r="A37" s="88">
        <v>30</v>
      </c>
      <c r="B37" s="89" t="s">
        <v>46</v>
      </c>
      <c r="C37" s="89" t="s">
        <v>13</v>
      </c>
      <c r="D37" s="88">
        <v>2006</v>
      </c>
      <c r="E37" s="89" t="s">
        <v>784</v>
      </c>
      <c r="F37" s="89" t="s">
        <v>785</v>
      </c>
      <c r="G37" s="89" t="s">
        <v>736</v>
      </c>
      <c r="H37" s="88">
        <v>25</v>
      </c>
    </row>
    <row r="38" spans="1:18" x14ac:dyDescent="0.3">
      <c r="A38" s="88">
        <v>31</v>
      </c>
      <c r="B38" s="89" t="s">
        <v>47</v>
      </c>
      <c r="C38" s="89" t="s">
        <v>48</v>
      </c>
      <c r="D38" s="88">
        <v>2007</v>
      </c>
      <c r="E38" s="89" t="s">
        <v>786</v>
      </c>
      <c r="F38" s="89" t="s">
        <v>787</v>
      </c>
      <c r="G38" s="89" t="s">
        <v>726</v>
      </c>
      <c r="H38" s="88">
        <v>24</v>
      </c>
    </row>
    <row r="39" spans="1:18" x14ac:dyDescent="0.3">
      <c r="A39" s="88">
        <v>32</v>
      </c>
      <c r="B39" s="89" t="s">
        <v>49</v>
      </c>
      <c r="C39" s="89" t="s">
        <v>9</v>
      </c>
      <c r="D39" s="88">
        <v>2001</v>
      </c>
      <c r="E39" s="89" t="s">
        <v>788</v>
      </c>
      <c r="F39" s="89" t="s">
        <v>789</v>
      </c>
      <c r="G39" s="89" t="s">
        <v>733</v>
      </c>
      <c r="H39" s="88">
        <v>15</v>
      </c>
    </row>
    <row r="40" spans="1:18" x14ac:dyDescent="0.3">
      <c r="A40" s="88">
        <v>33</v>
      </c>
      <c r="B40" s="89" t="s">
        <v>50</v>
      </c>
      <c r="C40" s="89" t="s">
        <v>51</v>
      </c>
      <c r="D40" s="88">
        <v>2005</v>
      </c>
      <c r="E40" s="89" t="s">
        <v>790</v>
      </c>
      <c r="F40" s="89" t="s">
        <v>791</v>
      </c>
      <c r="G40" s="89" t="s">
        <v>733</v>
      </c>
      <c r="H40" s="88">
        <v>19</v>
      </c>
    </row>
    <row r="41" spans="1:18" x14ac:dyDescent="0.3">
      <c r="A41" s="88">
        <v>34</v>
      </c>
      <c r="B41" s="89" t="s">
        <v>52</v>
      </c>
      <c r="C41" s="89" t="s">
        <v>11</v>
      </c>
      <c r="D41" s="88">
        <v>2005</v>
      </c>
      <c r="E41" s="89" t="s">
        <v>792</v>
      </c>
      <c r="F41" s="89" t="s">
        <v>793</v>
      </c>
      <c r="G41" s="89" t="s">
        <v>733</v>
      </c>
      <c r="H41" s="88">
        <v>14</v>
      </c>
    </row>
    <row r="42" spans="1:18" x14ac:dyDescent="0.3">
      <c r="A42" s="88">
        <v>35</v>
      </c>
      <c r="B42" s="89" t="s">
        <v>53</v>
      </c>
      <c r="C42" s="89" t="s">
        <v>9</v>
      </c>
      <c r="D42" s="88">
        <v>2007</v>
      </c>
      <c r="E42" s="89" t="s">
        <v>794</v>
      </c>
      <c r="F42" s="89" t="s">
        <v>795</v>
      </c>
      <c r="G42" s="89" t="s">
        <v>726</v>
      </c>
      <c r="H42" s="88">
        <v>18</v>
      </c>
    </row>
    <row r="43" spans="1:18" x14ac:dyDescent="0.3">
      <c r="A43" s="88">
        <v>36</v>
      </c>
      <c r="B43" s="89" t="s">
        <v>54</v>
      </c>
      <c r="C43" s="89" t="s">
        <v>13</v>
      </c>
      <c r="D43" s="88">
        <v>2004</v>
      </c>
      <c r="E43" s="89" t="s">
        <v>796</v>
      </c>
      <c r="F43" s="89" t="s">
        <v>797</v>
      </c>
      <c r="G43" s="89" t="s">
        <v>733</v>
      </c>
      <c r="H43" s="88">
        <v>20</v>
      </c>
    </row>
    <row r="44" spans="1:18" x14ac:dyDescent="0.3">
      <c r="A44" s="88">
        <v>37</v>
      </c>
      <c r="B44" s="89" t="s">
        <v>55</v>
      </c>
      <c r="C44" s="89" t="s">
        <v>9</v>
      </c>
      <c r="D44" s="88">
        <v>2006</v>
      </c>
      <c r="E44" s="89" t="s">
        <v>798</v>
      </c>
      <c r="F44" s="89" t="s">
        <v>799</v>
      </c>
      <c r="G44" s="89" t="s">
        <v>736</v>
      </c>
      <c r="H44" s="88">
        <v>22</v>
      </c>
    </row>
    <row r="45" spans="1:18" x14ac:dyDescent="0.3">
      <c r="A45" s="88">
        <v>38</v>
      </c>
      <c r="B45" s="89" t="s">
        <v>56</v>
      </c>
      <c r="C45" s="89" t="s">
        <v>32</v>
      </c>
      <c r="D45" s="88">
        <v>2005</v>
      </c>
      <c r="E45" s="89" t="s">
        <v>800</v>
      </c>
      <c r="F45" s="89" t="s">
        <v>801</v>
      </c>
      <c r="G45" s="89" t="s">
        <v>733</v>
      </c>
      <c r="H45" s="88">
        <v>11</v>
      </c>
    </row>
    <row r="46" spans="1:18" x14ac:dyDescent="0.3">
      <c r="A46" s="88">
        <v>39</v>
      </c>
      <c r="B46" s="89" t="s">
        <v>57</v>
      </c>
      <c r="C46" s="89" t="s">
        <v>9</v>
      </c>
      <c r="D46" s="88">
        <v>2005</v>
      </c>
      <c r="E46" s="89" t="s">
        <v>802</v>
      </c>
      <c r="F46" s="89" t="s">
        <v>803</v>
      </c>
      <c r="G46" s="89" t="s">
        <v>733</v>
      </c>
      <c r="H46" s="88">
        <v>10</v>
      </c>
    </row>
    <row r="47" spans="1:18" x14ac:dyDescent="0.3">
      <c r="A47" s="88">
        <v>40</v>
      </c>
      <c r="B47" s="89" t="s">
        <v>58</v>
      </c>
      <c r="C47" s="89" t="s">
        <v>25</v>
      </c>
      <c r="D47" s="88">
        <v>2006</v>
      </c>
      <c r="E47" s="89" t="s">
        <v>804</v>
      </c>
      <c r="F47" s="89" t="s">
        <v>805</v>
      </c>
      <c r="G47" s="89" t="s">
        <v>736</v>
      </c>
      <c r="H47" s="88">
        <v>20</v>
      </c>
    </row>
    <row r="48" spans="1:18" ht="21" x14ac:dyDescent="0.3">
      <c r="A48" s="88">
        <v>41</v>
      </c>
      <c r="B48" s="89" t="s">
        <v>59</v>
      </c>
      <c r="C48" s="89" t="s">
        <v>20</v>
      </c>
      <c r="D48" s="88">
        <v>2004</v>
      </c>
      <c r="E48" s="89" t="s">
        <v>806</v>
      </c>
      <c r="F48" s="89" t="s">
        <v>807</v>
      </c>
      <c r="G48" s="89" t="s">
        <v>733</v>
      </c>
      <c r="H48" s="88">
        <v>21</v>
      </c>
      <c r="K48" s="133" t="s">
        <v>2279</v>
      </c>
      <c r="L48" s="134"/>
      <c r="M48" s="134"/>
      <c r="N48" s="134"/>
      <c r="O48" s="134"/>
      <c r="P48" s="134"/>
      <c r="Q48" s="134"/>
      <c r="R48" s="135"/>
    </row>
    <row r="49" spans="1:18" x14ac:dyDescent="0.3">
      <c r="A49" s="88">
        <v>42</v>
      </c>
      <c r="B49" s="89" t="s">
        <v>60</v>
      </c>
      <c r="C49" s="89" t="s">
        <v>11</v>
      </c>
      <c r="D49" s="88">
        <v>2006</v>
      </c>
      <c r="E49" s="89" t="s">
        <v>808</v>
      </c>
      <c r="F49" s="89" t="s">
        <v>809</v>
      </c>
      <c r="G49" s="89" t="s">
        <v>736</v>
      </c>
      <c r="H49" s="88">
        <v>22</v>
      </c>
    </row>
    <row r="50" spans="1:18" x14ac:dyDescent="0.3">
      <c r="A50" s="88">
        <v>43</v>
      </c>
      <c r="B50" s="89" t="s">
        <v>61</v>
      </c>
      <c r="C50" s="89" t="s">
        <v>38</v>
      </c>
      <c r="D50" s="88">
        <v>2006</v>
      </c>
      <c r="E50" s="89" t="s">
        <v>810</v>
      </c>
      <c r="F50" s="89" t="s">
        <v>811</v>
      </c>
      <c r="G50" s="89" t="s">
        <v>736</v>
      </c>
      <c r="H50" s="88">
        <v>18</v>
      </c>
      <c r="K50" s="86" t="s">
        <v>6</v>
      </c>
      <c r="L50" s="87" t="s">
        <v>0</v>
      </c>
      <c r="M50" s="87" t="s">
        <v>2277</v>
      </c>
      <c r="N50" s="87" t="s">
        <v>1</v>
      </c>
      <c r="O50" s="87" t="s">
        <v>2</v>
      </c>
      <c r="P50" s="87" t="s">
        <v>3</v>
      </c>
      <c r="Q50" s="87" t="s">
        <v>2276</v>
      </c>
      <c r="R50" s="87" t="s">
        <v>4</v>
      </c>
    </row>
    <row r="51" spans="1:18" x14ac:dyDescent="0.3">
      <c r="A51" s="88">
        <v>44</v>
      </c>
      <c r="B51" s="89" t="s">
        <v>62</v>
      </c>
      <c r="C51" s="89" t="s">
        <v>9</v>
      </c>
      <c r="D51" s="88">
        <v>1996</v>
      </c>
      <c r="E51" s="89" t="s">
        <v>812</v>
      </c>
      <c r="F51" s="89" t="s">
        <v>813</v>
      </c>
      <c r="G51" s="89" t="s">
        <v>733</v>
      </c>
      <c r="H51" s="88">
        <v>21</v>
      </c>
      <c r="K51" s="88">
        <v>7</v>
      </c>
      <c r="L51" s="89" t="s">
        <v>18</v>
      </c>
      <c r="M51" s="89" t="s">
        <v>13</v>
      </c>
      <c r="N51" s="88">
        <v>1992</v>
      </c>
      <c r="O51" s="89" t="s">
        <v>739</v>
      </c>
      <c r="P51" s="89" t="s">
        <v>740</v>
      </c>
      <c r="Q51" s="89" t="s">
        <v>733</v>
      </c>
      <c r="R51" s="88">
        <v>16</v>
      </c>
    </row>
    <row r="52" spans="1:18" x14ac:dyDescent="0.3">
      <c r="A52" s="88">
        <v>45</v>
      </c>
      <c r="B52" s="89" t="s">
        <v>63</v>
      </c>
      <c r="C52" s="89" t="s">
        <v>9</v>
      </c>
      <c r="D52" s="88">
        <v>2001</v>
      </c>
      <c r="E52" s="89" t="s">
        <v>814</v>
      </c>
      <c r="F52" s="89" t="s">
        <v>815</v>
      </c>
      <c r="G52" s="89" t="s">
        <v>733</v>
      </c>
      <c r="H52" s="88">
        <v>20</v>
      </c>
      <c r="K52" s="88">
        <v>165</v>
      </c>
      <c r="L52" s="89" t="s">
        <v>192</v>
      </c>
      <c r="M52" s="89" t="s">
        <v>13</v>
      </c>
      <c r="N52" s="88">
        <v>1994</v>
      </c>
      <c r="O52" s="89" t="s">
        <v>1044</v>
      </c>
      <c r="P52" s="89" t="s">
        <v>740</v>
      </c>
      <c r="Q52" s="89" t="s">
        <v>733</v>
      </c>
      <c r="R52" s="88">
        <v>22</v>
      </c>
    </row>
    <row r="53" spans="1:18" x14ac:dyDescent="0.3">
      <c r="A53" s="88">
        <v>46</v>
      </c>
      <c r="B53" s="89" t="s">
        <v>64</v>
      </c>
      <c r="C53" s="89" t="s">
        <v>20</v>
      </c>
      <c r="D53" s="88">
        <v>2006</v>
      </c>
      <c r="E53" s="89" t="s">
        <v>816</v>
      </c>
      <c r="F53" s="89" t="s">
        <v>817</v>
      </c>
      <c r="G53" s="89" t="s">
        <v>736</v>
      </c>
      <c r="H53" s="88">
        <v>23</v>
      </c>
    </row>
    <row r="54" spans="1:18" x14ac:dyDescent="0.3">
      <c r="A54" s="88">
        <v>47</v>
      </c>
      <c r="B54" s="89" t="s">
        <v>65</v>
      </c>
      <c r="C54" s="89" t="s">
        <v>9</v>
      </c>
      <c r="D54" s="88">
        <v>2008</v>
      </c>
      <c r="E54" s="89" t="s">
        <v>818</v>
      </c>
      <c r="F54" s="89" t="s">
        <v>819</v>
      </c>
      <c r="G54" s="89" t="s">
        <v>726</v>
      </c>
      <c r="H54" s="88">
        <v>20</v>
      </c>
    </row>
    <row r="55" spans="1:18" x14ac:dyDescent="0.3">
      <c r="A55" s="88">
        <v>48</v>
      </c>
      <c r="B55" s="89" t="s">
        <v>66</v>
      </c>
      <c r="C55" s="89" t="s">
        <v>22</v>
      </c>
      <c r="D55" s="88">
        <v>2006</v>
      </c>
      <c r="E55" s="89" t="s">
        <v>820</v>
      </c>
      <c r="F55" s="89" t="s">
        <v>821</v>
      </c>
      <c r="G55" s="89" t="s">
        <v>736</v>
      </c>
      <c r="H55" s="88">
        <v>21</v>
      </c>
      <c r="K55" s="86" t="s">
        <v>6</v>
      </c>
      <c r="L55" s="87" t="s">
        <v>0</v>
      </c>
      <c r="M55" s="87" t="s">
        <v>2277</v>
      </c>
      <c r="N55" s="87" t="s">
        <v>1</v>
      </c>
      <c r="O55" s="87" t="s">
        <v>2</v>
      </c>
      <c r="P55" s="87" t="s">
        <v>3</v>
      </c>
      <c r="Q55" s="87" t="s">
        <v>2276</v>
      </c>
      <c r="R55" s="87" t="s">
        <v>4</v>
      </c>
    </row>
    <row r="56" spans="1:18" x14ac:dyDescent="0.3">
      <c r="A56" s="88">
        <v>49</v>
      </c>
      <c r="B56" s="89" t="s">
        <v>67</v>
      </c>
      <c r="C56" s="89" t="s">
        <v>20</v>
      </c>
      <c r="D56" s="88">
        <v>2006</v>
      </c>
      <c r="E56" s="89" t="s">
        <v>822</v>
      </c>
      <c r="F56" s="89" t="s">
        <v>823</v>
      </c>
      <c r="G56" s="89" t="s">
        <v>736</v>
      </c>
      <c r="H56" s="88">
        <v>11</v>
      </c>
      <c r="K56" s="88">
        <v>4</v>
      </c>
      <c r="L56" s="89" t="s">
        <v>7</v>
      </c>
      <c r="M56" s="89" t="s">
        <v>9</v>
      </c>
      <c r="N56" s="88">
        <v>2005</v>
      </c>
      <c r="O56" s="89" t="s">
        <v>731</v>
      </c>
      <c r="P56" s="89" t="s">
        <v>732</v>
      </c>
      <c r="Q56" s="89" t="s">
        <v>733</v>
      </c>
      <c r="R56" s="88">
        <v>14</v>
      </c>
    </row>
    <row r="57" spans="1:18" x14ac:dyDescent="0.3">
      <c r="A57" s="88">
        <v>50</v>
      </c>
      <c r="B57" s="89" t="s">
        <v>68</v>
      </c>
      <c r="C57" s="89" t="s">
        <v>11</v>
      </c>
      <c r="D57" s="88">
        <v>2006</v>
      </c>
      <c r="E57" s="89" t="s">
        <v>824</v>
      </c>
      <c r="F57" s="89" t="s">
        <v>825</v>
      </c>
      <c r="G57" s="89" t="s">
        <v>736</v>
      </c>
      <c r="H57" s="88">
        <v>18</v>
      </c>
      <c r="K57" s="88">
        <v>14</v>
      </c>
      <c r="L57" s="89" t="s">
        <v>29</v>
      </c>
      <c r="M57" s="89" t="s">
        <v>9</v>
      </c>
      <c r="N57" s="88">
        <v>2006</v>
      </c>
      <c r="O57" s="89" t="s">
        <v>753</v>
      </c>
      <c r="P57" s="89" t="s">
        <v>754</v>
      </c>
      <c r="Q57" s="89" t="s">
        <v>736</v>
      </c>
      <c r="R57" s="88">
        <v>25</v>
      </c>
    </row>
    <row r="58" spans="1:18" x14ac:dyDescent="0.3">
      <c r="A58" s="88">
        <v>51</v>
      </c>
      <c r="B58" s="89" t="s">
        <v>69</v>
      </c>
      <c r="C58" s="89" t="s">
        <v>9</v>
      </c>
      <c r="D58" s="88">
        <v>2005</v>
      </c>
      <c r="E58" s="89" t="s">
        <v>826</v>
      </c>
      <c r="F58" s="89" t="s">
        <v>827</v>
      </c>
      <c r="G58" s="89" t="s">
        <v>733</v>
      </c>
      <c r="H58" s="88">
        <v>16</v>
      </c>
      <c r="K58" s="88">
        <v>30</v>
      </c>
      <c r="L58" s="89" t="s">
        <v>46</v>
      </c>
      <c r="M58" s="89" t="s">
        <v>13</v>
      </c>
      <c r="N58" s="88">
        <v>2006</v>
      </c>
      <c r="O58" s="89" t="s">
        <v>784</v>
      </c>
      <c r="P58" s="89" t="s">
        <v>785</v>
      </c>
      <c r="Q58" s="89" t="s">
        <v>736</v>
      </c>
      <c r="R58" s="88">
        <v>25</v>
      </c>
    </row>
    <row r="59" spans="1:18" x14ac:dyDescent="0.3">
      <c r="A59" s="88">
        <v>52</v>
      </c>
      <c r="B59" s="89" t="s">
        <v>70</v>
      </c>
      <c r="C59" s="89" t="s">
        <v>71</v>
      </c>
      <c r="D59" s="88">
        <v>2001</v>
      </c>
      <c r="E59" s="89" t="s">
        <v>828</v>
      </c>
      <c r="F59" s="89" t="s">
        <v>829</v>
      </c>
      <c r="G59" s="89" t="s">
        <v>733</v>
      </c>
      <c r="H59" s="88">
        <v>20</v>
      </c>
      <c r="K59" s="88">
        <v>39</v>
      </c>
      <c r="L59" s="89" t="s">
        <v>57</v>
      </c>
      <c r="M59" s="89" t="s">
        <v>9</v>
      </c>
      <c r="N59" s="88">
        <v>2005</v>
      </c>
      <c r="O59" s="89" t="s">
        <v>802</v>
      </c>
      <c r="P59" s="89" t="s">
        <v>803</v>
      </c>
      <c r="Q59" s="89" t="s">
        <v>733</v>
      </c>
      <c r="R59" s="88">
        <v>10</v>
      </c>
    </row>
    <row r="60" spans="1:18" x14ac:dyDescent="0.3">
      <c r="A60" s="88">
        <v>53</v>
      </c>
      <c r="B60" s="89" t="s">
        <v>72</v>
      </c>
      <c r="C60" s="89" t="s">
        <v>38</v>
      </c>
      <c r="D60" s="88">
        <v>2006</v>
      </c>
      <c r="E60" s="89" t="s">
        <v>830</v>
      </c>
      <c r="F60" s="89" t="s">
        <v>752</v>
      </c>
      <c r="G60" s="89" t="s">
        <v>736</v>
      </c>
      <c r="H60" s="88">
        <v>19</v>
      </c>
      <c r="K60" s="88">
        <v>174</v>
      </c>
      <c r="L60" s="89" t="s">
        <v>202</v>
      </c>
      <c r="M60" s="89" t="s">
        <v>9</v>
      </c>
      <c r="N60" s="88">
        <v>2005</v>
      </c>
      <c r="O60" s="89" t="s">
        <v>1059</v>
      </c>
      <c r="P60" s="89" t="s">
        <v>1060</v>
      </c>
      <c r="Q60" s="89" t="s">
        <v>733</v>
      </c>
      <c r="R60" s="88">
        <v>15</v>
      </c>
    </row>
    <row r="61" spans="1:18" x14ac:dyDescent="0.3">
      <c r="A61" s="88">
        <v>54</v>
      </c>
      <c r="B61" s="89" t="s">
        <v>73</v>
      </c>
      <c r="C61" s="89" t="s">
        <v>9</v>
      </c>
      <c r="D61" s="88">
        <v>2006</v>
      </c>
      <c r="E61" s="89" t="s">
        <v>831</v>
      </c>
      <c r="F61" s="89" t="s">
        <v>832</v>
      </c>
      <c r="G61" s="89" t="s">
        <v>736</v>
      </c>
      <c r="H61" s="88">
        <v>19</v>
      </c>
      <c r="K61" s="88">
        <v>220</v>
      </c>
      <c r="L61" s="89" t="s">
        <v>251</v>
      </c>
      <c r="M61" s="89" t="s">
        <v>38</v>
      </c>
      <c r="N61" s="88">
        <v>2006</v>
      </c>
      <c r="O61" s="89" t="s">
        <v>1149</v>
      </c>
      <c r="P61" s="89" t="s">
        <v>1150</v>
      </c>
      <c r="Q61" s="89" t="s">
        <v>736</v>
      </c>
      <c r="R61" s="88">
        <v>25</v>
      </c>
    </row>
    <row r="62" spans="1:18" x14ac:dyDescent="0.3">
      <c r="A62" s="88">
        <v>55</v>
      </c>
      <c r="B62" s="89" t="s">
        <v>74</v>
      </c>
      <c r="C62" s="89" t="s">
        <v>9</v>
      </c>
      <c r="D62" s="88">
        <v>2006</v>
      </c>
      <c r="E62" s="89" t="s">
        <v>833</v>
      </c>
      <c r="F62" s="89" t="s">
        <v>834</v>
      </c>
      <c r="G62" s="89" t="s">
        <v>736</v>
      </c>
      <c r="H62" s="88">
        <v>24</v>
      </c>
      <c r="K62" s="88">
        <v>256</v>
      </c>
      <c r="L62" s="89" t="s">
        <v>288</v>
      </c>
      <c r="M62" s="89" t="s">
        <v>9</v>
      </c>
      <c r="N62" s="88">
        <v>2005</v>
      </c>
      <c r="O62" s="89" t="s">
        <v>1209</v>
      </c>
      <c r="P62" s="89" t="s">
        <v>1025</v>
      </c>
      <c r="Q62" s="89" t="s">
        <v>733</v>
      </c>
      <c r="R62" s="88">
        <v>15</v>
      </c>
    </row>
    <row r="63" spans="1:18" x14ac:dyDescent="0.3">
      <c r="A63" s="88">
        <v>56</v>
      </c>
      <c r="B63" s="89" t="s">
        <v>75</v>
      </c>
      <c r="C63" s="89" t="s">
        <v>9</v>
      </c>
      <c r="D63" s="88">
        <v>2006</v>
      </c>
      <c r="E63" s="89" t="s">
        <v>835</v>
      </c>
      <c r="F63" s="89" t="s">
        <v>836</v>
      </c>
      <c r="G63" s="89" t="s">
        <v>736</v>
      </c>
      <c r="H63" s="88">
        <v>19</v>
      </c>
      <c r="K63" s="88">
        <v>332</v>
      </c>
      <c r="L63" s="89" t="s">
        <v>370</v>
      </c>
      <c r="M63" s="89" t="s">
        <v>9</v>
      </c>
      <c r="N63" s="88">
        <v>2005</v>
      </c>
      <c r="O63" s="89" t="s">
        <v>1341</v>
      </c>
      <c r="P63" s="89" t="s">
        <v>1342</v>
      </c>
      <c r="Q63" s="89" t="s">
        <v>733</v>
      </c>
      <c r="R63" s="88">
        <v>14</v>
      </c>
    </row>
    <row r="64" spans="1:18" x14ac:dyDescent="0.3">
      <c r="A64" s="88">
        <v>57</v>
      </c>
      <c r="B64" s="89" t="s">
        <v>76</v>
      </c>
      <c r="C64" s="89" t="s">
        <v>9</v>
      </c>
      <c r="D64" s="88">
        <v>2006</v>
      </c>
      <c r="E64" s="89" t="s">
        <v>837</v>
      </c>
      <c r="F64" s="89" t="s">
        <v>838</v>
      </c>
      <c r="G64" s="89" t="s">
        <v>736</v>
      </c>
      <c r="H64" s="88">
        <v>21</v>
      </c>
      <c r="K64" s="88">
        <v>341</v>
      </c>
      <c r="L64" s="89" t="s">
        <v>379</v>
      </c>
      <c r="M64" s="89" t="s">
        <v>9</v>
      </c>
      <c r="N64" s="88">
        <v>2005</v>
      </c>
      <c r="O64" s="89" t="s">
        <v>1357</v>
      </c>
      <c r="P64" s="89" t="s">
        <v>1152</v>
      </c>
      <c r="Q64" s="89" t="s">
        <v>733</v>
      </c>
      <c r="R64" s="88">
        <v>12</v>
      </c>
    </row>
    <row r="65" spans="1:18" x14ac:dyDescent="0.3">
      <c r="A65" s="88">
        <v>58</v>
      </c>
      <c r="B65" s="89" t="s">
        <v>77</v>
      </c>
      <c r="C65" s="89" t="s">
        <v>71</v>
      </c>
      <c r="D65" s="88">
        <v>2006</v>
      </c>
      <c r="E65" s="89" t="s">
        <v>839</v>
      </c>
      <c r="F65" s="89" t="s">
        <v>840</v>
      </c>
      <c r="G65" s="89" t="s">
        <v>736</v>
      </c>
      <c r="H65" s="88">
        <v>24</v>
      </c>
      <c r="K65" s="88">
        <v>416</v>
      </c>
      <c r="L65" s="89" t="s">
        <v>454</v>
      </c>
      <c r="M65" s="89" t="s">
        <v>13</v>
      </c>
      <c r="N65" s="88">
        <v>2006</v>
      </c>
      <c r="O65" s="89" t="s">
        <v>1494</v>
      </c>
      <c r="P65" s="89" t="s">
        <v>1495</v>
      </c>
      <c r="Q65" s="89" t="s">
        <v>736</v>
      </c>
      <c r="R65" s="88">
        <v>25</v>
      </c>
    </row>
    <row r="66" spans="1:18" x14ac:dyDescent="0.3">
      <c r="A66" s="88">
        <v>59</v>
      </c>
      <c r="B66" s="89" t="s">
        <v>78</v>
      </c>
      <c r="C66" s="89" t="s">
        <v>9</v>
      </c>
      <c r="D66" s="88">
        <v>2003</v>
      </c>
      <c r="E66" s="89" t="s">
        <v>841</v>
      </c>
      <c r="F66" s="89" t="s">
        <v>842</v>
      </c>
      <c r="G66" s="89" t="s">
        <v>733</v>
      </c>
      <c r="H66" s="88">
        <v>13</v>
      </c>
      <c r="K66" s="88">
        <v>432</v>
      </c>
      <c r="L66" s="89" t="s">
        <v>471</v>
      </c>
      <c r="M66" s="89" t="s">
        <v>9</v>
      </c>
      <c r="N66" s="88">
        <v>2005</v>
      </c>
      <c r="O66" s="89" t="s">
        <v>1524</v>
      </c>
      <c r="P66" s="89" t="s">
        <v>1525</v>
      </c>
      <c r="Q66" s="89" t="s">
        <v>733</v>
      </c>
      <c r="R66" s="88">
        <v>13</v>
      </c>
    </row>
    <row r="67" spans="1:18" x14ac:dyDescent="0.3">
      <c r="A67" s="88">
        <v>60</v>
      </c>
      <c r="B67" s="89" t="s">
        <v>79</v>
      </c>
      <c r="C67" s="89" t="s">
        <v>38</v>
      </c>
      <c r="D67" s="88">
        <v>1972</v>
      </c>
      <c r="E67" s="89" t="s">
        <v>843</v>
      </c>
      <c r="F67" s="89" t="s">
        <v>844</v>
      </c>
      <c r="G67" s="89" t="s">
        <v>733</v>
      </c>
      <c r="H67" s="88">
        <v>11</v>
      </c>
      <c r="K67" s="88">
        <v>439</v>
      </c>
      <c r="L67" s="89" t="s">
        <v>478</v>
      </c>
      <c r="M67" s="89" t="s">
        <v>9</v>
      </c>
      <c r="N67" s="88">
        <v>2005</v>
      </c>
      <c r="O67" s="89" t="s">
        <v>1535</v>
      </c>
      <c r="P67" s="89" t="s">
        <v>1536</v>
      </c>
      <c r="Q67" s="89" t="s">
        <v>733</v>
      </c>
      <c r="R67" s="88">
        <v>14</v>
      </c>
    </row>
    <row r="68" spans="1:18" x14ac:dyDescent="0.3">
      <c r="A68" s="88">
        <v>61</v>
      </c>
      <c r="B68" s="89" t="s">
        <v>80</v>
      </c>
      <c r="C68" s="89" t="s">
        <v>20</v>
      </c>
      <c r="D68" s="88">
        <v>2008</v>
      </c>
      <c r="E68" s="89" t="s">
        <v>845</v>
      </c>
      <c r="F68" s="89" t="s">
        <v>846</v>
      </c>
      <c r="G68" s="89" t="s">
        <v>726</v>
      </c>
      <c r="H68" s="88">
        <v>13</v>
      </c>
      <c r="K68" s="88">
        <v>484</v>
      </c>
      <c r="L68" s="89" t="s">
        <v>524</v>
      </c>
      <c r="M68" s="89" t="s">
        <v>9</v>
      </c>
      <c r="N68" s="88">
        <v>2005</v>
      </c>
      <c r="O68" s="89" t="s">
        <v>800</v>
      </c>
      <c r="P68" s="89" t="s">
        <v>801</v>
      </c>
      <c r="Q68" s="89" t="s">
        <v>733</v>
      </c>
      <c r="R68" s="88">
        <v>15</v>
      </c>
    </row>
    <row r="69" spans="1:18" x14ac:dyDescent="0.3">
      <c r="A69" s="88">
        <v>62</v>
      </c>
      <c r="B69" s="89" t="s">
        <v>81</v>
      </c>
      <c r="C69" s="89" t="s">
        <v>9</v>
      </c>
      <c r="D69" s="88">
        <v>1980</v>
      </c>
      <c r="E69" s="89" t="s">
        <v>847</v>
      </c>
      <c r="F69" s="89" t="s">
        <v>848</v>
      </c>
      <c r="G69" s="89" t="s">
        <v>733</v>
      </c>
      <c r="H69" s="88">
        <v>25</v>
      </c>
      <c r="K69" s="88">
        <v>497</v>
      </c>
      <c r="L69" s="89" t="s">
        <v>537</v>
      </c>
      <c r="M69" s="89" t="s">
        <v>20</v>
      </c>
      <c r="N69" s="88">
        <v>2006</v>
      </c>
      <c r="O69" s="89" t="s">
        <v>1622</v>
      </c>
      <c r="P69" s="89" t="s">
        <v>1623</v>
      </c>
      <c r="Q69" s="89" t="s">
        <v>736</v>
      </c>
      <c r="R69" s="88">
        <v>25</v>
      </c>
    </row>
    <row r="70" spans="1:18" x14ac:dyDescent="0.3">
      <c r="A70" s="88">
        <v>63</v>
      </c>
      <c r="B70" s="89" t="s">
        <v>82</v>
      </c>
      <c r="C70" s="89" t="s">
        <v>32</v>
      </c>
      <c r="D70" s="88">
        <v>2008</v>
      </c>
      <c r="E70" s="89" t="s">
        <v>849</v>
      </c>
      <c r="F70" s="89" t="s">
        <v>850</v>
      </c>
      <c r="G70" s="89" t="s">
        <v>726</v>
      </c>
      <c r="H70" s="88">
        <v>25</v>
      </c>
      <c r="K70" s="88">
        <v>627</v>
      </c>
      <c r="L70" s="89" t="s">
        <v>672</v>
      </c>
      <c r="M70" s="89" t="s">
        <v>9</v>
      </c>
      <c r="N70" s="88">
        <v>2005</v>
      </c>
      <c r="O70" s="89" t="s">
        <v>1843</v>
      </c>
      <c r="P70" s="89" t="s">
        <v>1844</v>
      </c>
      <c r="Q70" s="89" t="s">
        <v>733</v>
      </c>
      <c r="R70" s="88">
        <v>14</v>
      </c>
    </row>
    <row r="71" spans="1:18" x14ac:dyDescent="0.3">
      <c r="A71" s="88">
        <v>64</v>
      </c>
      <c r="B71" s="89" t="s">
        <v>83</v>
      </c>
      <c r="C71" s="89" t="s">
        <v>25</v>
      </c>
      <c r="D71" s="88">
        <v>2007</v>
      </c>
      <c r="E71" s="89" t="s">
        <v>851</v>
      </c>
      <c r="F71" s="89" t="s">
        <v>852</v>
      </c>
      <c r="G71" s="89" t="s">
        <v>726</v>
      </c>
      <c r="H71" s="88">
        <v>12</v>
      </c>
    </row>
    <row r="72" spans="1:18" x14ac:dyDescent="0.3">
      <c r="A72" s="88">
        <v>65</v>
      </c>
      <c r="B72" s="89" t="s">
        <v>84</v>
      </c>
      <c r="C72" s="89" t="s">
        <v>32</v>
      </c>
      <c r="D72" s="88">
        <v>2008</v>
      </c>
      <c r="E72" s="89" t="s">
        <v>853</v>
      </c>
      <c r="F72" s="89" t="s">
        <v>854</v>
      </c>
      <c r="G72" s="89" t="s">
        <v>726</v>
      </c>
      <c r="H72" s="88">
        <v>22</v>
      </c>
    </row>
    <row r="73" spans="1:18" x14ac:dyDescent="0.3">
      <c r="A73" s="88">
        <v>66</v>
      </c>
      <c r="B73" s="89" t="s">
        <v>85</v>
      </c>
      <c r="C73" s="89" t="s">
        <v>9</v>
      </c>
      <c r="D73" s="88">
        <v>1997</v>
      </c>
      <c r="E73" s="89" t="s">
        <v>855</v>
      </c>
      <c r="F73" s="89" t="s">
        <v>856</v>
      </c>
      <c r="G73" s="89" t="s">
        <v>733</v>
      </c>
      <c r="H73" s="88">
        <v>25</v>
      </c>
    </row>
    <row r="74" spans="1:18" x14ac:dyDescent="0.3">
      <c r="A74" s="88">
        <v>67</v>
      </c>
      <c r="B74" s="89" t="s">
        <v>86</v>
      </c>
      <c r="C74" s="89" t="s">
        <v>38</v>
      </c>
      <c r="D74" s="88">
        <v>1999</v>
      </c>
      <c r="E74" s="89" t="s">
        <v>857</v>
      </c>
      <c r="F74" s="89" t="s">
        <v>858</v>
      </c>
      <c r="G74" s="89" t="s">
        <v>733</v>
      </c>
      <c r="H74" s="88">
        <v>17</v>
      </c>
    </row>
    <row r="75" spans="1:18" x14ac:dyDescent="0.3">
      <c r="A75" s="88">
        <v>68</v>
      </c>
      <c r="B75" s="89" t="s">
        <v>87</v>
      </c>
      <c r="C75" s="89" t="s">
        <v>88</v>
      </c>
      <c r="D75" s="88">
        <v>2006</v>
      </c>
      <c r="E75" s="89" t="s">
        <v>859</v>
      </c>
      <c r="F75" s="89" t="s">
        <v>860</v>
      </c>
      <c r="G75" s="89" t="s">
        <v>736</v>
      </c>
      <c r="H75" s="88">
        <v>22</v>
      </c>
    </row>
    <row r="76" spans="1:18" x14ac:dyDescent="0.3">
      <c r="A76" s="88">
        <v>69</v>
      </c>
      <c r="B76" s="89" t="s">
        <v>89</v>
      </c>
      <c r="C76" s="89" t="s">
        <v>88</v>
      </c>
      <c r="D76" s="88">
        <v>2008</v>
      </c>
      <c r="E76" s="89" t="s">
        <v>861</v>
      </c>
      <c r="F76" s="89" t="s">
        <v>862</v>
      </c>
      <c r="G76" s="89" t="s">
        <v>726</v>
      </c>
      <c r="H76" s="88">
        <v>10</v>
      </c>
    </row>
    <row r="77" spans="1:18" x14ac:dyDescent="0.3">
      <c r="A77" s="88">
        <v>70</v>
      </c>
      <c r="B77" s="89" t="s">
        <v>90</v>
      </c>
      <c r="C77" s="89" t="s">
        <v>9</v>
      </c>
      <c r="D77" s="88">
        <v>2007</v>
      </c>
      <c r="E77" s="89" t="s">
        <v>863</v>
      </c>
      <c r="F77" s="89" t="s">
        <v>864</v>
      </c>
      <c r="G77" s="89" t="s">
        <v>726</v>
      </c>
      <c r="H77" s="88">
        <v>13</v>
      </c>
    </row>
    <row r="78" spans="1:18" x14ac:dyDescent="0.3">
      <c r="A78" s="88">
        <v>71</v>
      </c>
      <c r="B78" s="89" t="s">
        <v>91</v>
      </c>
      <c r="C78" s="89" t="s">
        <v>92</v>
      </c>
      <c r="D78" s="88">
        <v>1998</v>
      </c>
      <c r="E78" s="89" t="s">
        <v>865</v>
      </c>
      <c r="F78" s="89" t="s">
        <v>866</v>
      </c>
      <c r="G78" s="89" t="s">
        <v>733</v>
      </c>
      <c r="H78" s="88">
        <v>25</v>
      </c>
    </row>
    <row r="79" spans="1:18" x14ac:dyDescent="0.3">
      <c r="A79" s="88">
        <v>72</v>
      </c>
      <c r="B79" s="89" t="s">
        <v>93</v>
      </c>
      <c r="C79" s="89" t="s">
        <v>9</v>
      </c>
      <c r="D79" s="88">
        <v>2005</v>
      </c>
      <c r="E79" s="89" t="s">
        <v>867</v>
      </c>
      <c r="F79" s="89" t="s">
        <v>868</v>
      </c>
      <c r="G79" s="89" t="s">
        <v>733</v>
      </c>
      <c r="H79" s="88">
        <v>20</v>
      </c>
    </row>
    <row r="80" spans="1:18" x14ac:dyDescent="0.3">
      <c r="A80" s="88">
        <v>73</v>
      </c>
      <c r="B80" s="89" t="s">
        <v>94</v>
      </c>
      <c r="C80" s="89" t="s">
        <v>9</v>
      </c>
      <c r="D80" s="88">
        <v>2007</v>
      </c>
      <c r="E80" s="89" t="s">
        <v>869</v>
      </c>
      <c r="F80" s="89" t="s">
        <v>870</v>
      </c>
      <c r="G80" s="89" t="s">
        <v>726</v>
      </c>
      <c r="H80" s="88">
        <v>17</v>
      </c>
    </row>
    <row r="81" spans="1:8" x14ac:dyDescent="0.3">
      <c r="A81" s="88">
        <v>74</v>
      </c>
      <c r="B81" s="89" t="s">
        <v>95</v>
      </c>
      <c r="C81" s="89" t="s">
        <v>32</v>
      </c>
      <c r="D81" s="88">
        <v>1965</v>
      </c>
      <c r="E81" s="89" t="s">
        <v>871</v>
      </c>
      <c r="F81" s="89" t="s">
        <v>872</v>
      </c>
      <c r="G81" s="89" t="s">
        <v>733</v>
      </c>
      <c r="H81" s="88">
        <v>14</v>
      </c>
    </row>
    <row r="82" spans="1:8" x14ac:dyDescent="0.3">
      <c r="A82" s="88">
        <v>75</v>
      </c>
      <c r="B82" s="89" t="s">
        <v>96</v>
      </c>
      <c r="C82" s="89" t="s">
        <v>9</v>
      </c>
      <c r="D82" s="88">
        <v>2004</v>
      </c>
      <c r="E82" s="89" t="s">
        <v>873</v>
      </c>
      <c r="F82" s="89" t="s">
        <v>873</v>
      </c>
      <c r="G82" s="89" t="s">
        <v>733</v>
      </c>
      <c r="H82" s="88">
        <v>16</v>
      </c>
    </row>
    <row r="83" spans="1:8" x14ac:dyDescent="0.3">
      <c r="A83" s="88">
        <v>76</v>
      </c>
      <c r="B83" s="89" t="s">
        <v>97</v>
      </c>
      <c r="C83" s="89" t="s">
        <v>32</v>
      </c>
      <c r="D83" s="88">
        <v>2003</v>
      </c>
      <c r="E83" s="89" t="s">
        <v>874</v>
      </c>
      <c r="F83" s="89" t="s">
        <v>875</v>
      </c>
      <c r="G83" s="89" t="s">
        <v>733</v>
      </c>
      <c r="H83" s="88">
        <v>21</v>
      </c>
    </row>
    <row r="84" spans="1:8" x14ac:dyDescent="0.3">
      <c r="A84" s="88">
        <v>77</v>
      </c>
      <c r="B84" s="89" t="s">
        <v>98</v>
      </c>
      <c r="C84" s="89" t="s">
        <v>38</v>
      </c>
      <c r="D84" s="88">
        <v>2008</v>
      </c>
      <c r="E84" s="89" t="s">
        <v>876</v>
      </c>
      <c r="F84" s="89" t="s">
        <v>877</v>
      </c>
      <c r="G84" s="89" t="s">
        <v>726</v>
      </c>
      <c r="H84" s="88">
        <v>25</v>
      </c>
    </row>
    <row r="85" spans="1:8" x14ac:dyDescent="0.3">
      <c r="A85" s="88">
        <v>78</v>
      </c>
      <c r="B85" s="89" t="s">
        <v>99</v>
      </c>
      <c r="C85" s="89" t="s">
        <v>9</v>
      </c>
      <c r="D85" s="88">
        <v>1993</v>
      </c>
      <c r="E85" s="89" t="s">
        <v>878</v>
      </c>
      <c r="F85" s="89" t="s">
        <v>879</v>
      </c>
      <c r="G85" s="89" t="s">
        <v>733</v>
      </c>
      <c r="H85" s="88">
        <v>23</v>
      </c>
    </row>
    <row r="86" spans="1:8" x14ac:dyDescent="0.3">
      <c r="A86" s="88">
        <v>79</v>
      </c>
      <c r="B86" s="89" t="s">
        <v>100</v>
      </c>
      <c r="C86" s="89" t="s">
        <v>71</v>
      </c>
      <c r="D86" s="88">
        <v>2002</v>
      </c>
      <c r="E86" s="89" t="s">
        <v>880</v>
      </c>
      <c r="F86" s="89" t="s">
        <v>881</v>
      </c>
      <c r="G86" s="89" t="s">
        <v>733</v>
      </c>
      <c r="H86" s="88">
        <v>18</v>
      </c>
    </row>
    <row r="87" spans="1:8" x14ac:dyDescent="0.3">
      <c r="A87" s="88">
        <v>80</v>
      </c>
      <c r="B87" s="89" t="s">
        <v>101</v>
      </c>
      <c r="C87" s="89" t="s">
        <v>9</v>
      </c>
      <c r="D87" s="88">
        <v>2002</v>
      </c>
      <c r="E87" s="89" t="s">
        <v>882</v>
      </c>
      <c r="F87" s="89" t="s">
        <v>795</v>
      </c>
      <c r="G87" s="89" t="s">
        <v>733</v>
      </c>
      <c r="H87" s="88">
        <v>24</v>
      </c>
    </row>
    <row r="88" spans="1:8" x14ac:dyDescent="0.3">
      <c r="A88" s="88">
        <v>81</v>
      </c>
      <c r="B88" s="89" t="s">
        <v>102</v>
      </c>
      <c r="C88" s="89" t="s">
        <v>22</v>
      </c>
      <c r="D88" s="88">
        <v>2008</v>
      </c>
      <c r="E88" s="89" t="s">
        <v>863</v>
      </c>
      <c r="F88" s="89" t="s">
        <v>883</v>
      </c>
      <c r="G88" s="89" t="s">
        <v>726</v>
      </c>
      <c r="H88" s="88">
        <v>11</v>
      </c>
    </row>
    <row r="89" spans="1:8" x14ac:dyDescent="0.3">
      <c r="A89" s="88">
        <v>82</v>
      </c>
      <c r="B89" s="89" t="s">
        <v>103</v>
      </c>
      <c r="C89" s="89" t="s">
        <v>9</v>
      </c>
      <c r="D89" s="88">
        <v>2007</v>
      </c>
      <c r="E89" s="89" t="s">
        <v>884</v>
      </c>
      <c r="F89" s="89" t="s">
        <v>885</v>
      </c>
      <c r="G89" s="89" t="s">
        <v>726</v>
      </c>
      <c r="H89" s="88">
        <v>18</v>
      </c>
    </row>
    <row r="90" spans="1:8" x14ac:dyDescent="0.3">
      <c r="A90" s="88">
        <v>83</v>
      </c>
      <c r="B90" s="89" t="s">
        <v>104</v>
      </c>
      <c r="C90" s="89" t="s">
        <v>20</v>
      </c>
      <c r="D90" s="88">
        <v>2007</v>
      </c>
      <c r="E90" s="89" t="s">
        <v>886</v>
      </c>
      <c r="F90" s="89" t="s">
        <v>887</v>
      </c>
      <c r="G90" s="89" t="s">
        <v>726</v>
      </c>
      <c r="H90" s="88">
        <v>17</v>
      </c>
    </row>
    <row r="91" spans="1:8" x14ac:dyDescent="0.3">
      <c r="A91" s="88">
        <v>84</v>
      </c>
      <c r="B91" s="89" t="s">
        <v>105</v>
      </c>
      <c r="C91" s="89" t="s">
        <v>106</v>
      </c>
      <c r="D91" s="88">
        <v>2005</v>
      </c>
      <c r="E91" s="89" t="s">
        <v>888</v>
      </c>
      <c r="F91" s="89" t="s">
        <v>889</v>
      </c>
      <c r="G91" s="89" t="s">
        <v>733</v>
      </c>
      <c r="H91" s="88">
        <v>24</v>
      </c>
    </row>
    <row r="92" spans="1:8" x14ac:dyDescent="0.3">
      <c r="A92" s="88">
        <v>85</v>
      </c>
      <c r="B92" s="89" t="s">
        <v>107</v>
      </c>
      <c r="C92" s="89" t="s">
        <v>9</v>
      </c>
      <c r="D92" s="88">
        <v>2002</v>
      </c>
      <c r="E92" s="89" t="s">
        <v>890</v>
      </c>
      <c r="F92" s="89" t="s">
        <v>891</v>
      </c>
      <c r="G92" s="89" t="s">
        <v>733</v>
      </c>
      <c r="H92" s="88">
        <v>22</v>
      </c>
    </row>
    <row r="93" spans="1:8" x14ac:dyDescent="0.3">
      <c r="A93" s="88">
        <v>86</v>
      </c>
      <c r="B93" s="89" t="s">
        <v>108</v>
      </c>
      <c r="C93" s="89" t="s">
        <v>13</v>
      </c>
      <c r="D93" s="88">
        <v>2007</v>
      </c>
      <c r="E93" s="89" t="s">
        <v>892</v>
      </c>
      <c r="F93" s="89" t="s">
        <v>893</v>
      </c>
      <c r="G93" s="89" t="s">
        <v>726</v>
      </c>
      <c r="H93" s="88">
        <v>16</v>
      </c>
    </row>
    <row r="94" spans="1:8" x14ac:dyDescent="0.3">
      <c r="A94" s="88">
        <v>87</v>
      </c>
      <c r="B94" s="89" t="s">
        <v>109</v>
      </c>
      <c r="C94" s="89" t="s">
        <v>22</v>
      </c>
      <c r="D94" s="88">
        <v>2003</v>
      </c>
      <c r="E94" s="89" t="s">
        <v>894</v>
      </c>
      <c r="F94" s="89" t="s">
        <v>895</v>
      </c>
      <c r="G94" s="89" t="s">
        <v>733</v>
      </c>
      <c r="H94" s="88">
        <v>19</v>
      </c>
    </row>
    <row r="95" spans="1:8" x14ac:dyDescent="0.3">
      <c r="A95" s="88">
        <v>88</v>
      </c>
      <c r="B95" s="89" t="s">
        <v>110</v>
      </c>
      <c r="C95" s="89" t="s">
        <v>9</v>
      </c>
      <c r="D95" s="88">
        <v>2007</v>
      </c>
      <c r="E95" s="89" t="s">
        <v>896</v>
      </c>
      <c r="F95" s="89" t="s">
        <v>879</v>
      </c>
      <c r="G95" s="89" t="s">
        <v>726</v>
      </c>
      <c r="H95" s="88">
        <v>20</v>
      </c>
    </row>
    <row r="96" spans="1:8" x14ac:dyDescent="0.3">
      <c r="A96" s="88">
        <v>89</v>
      </c>
      <c r="B96" s="89" t="s">
        <v>111</v>
      </c>
      <c r="C96" s="89" t="s">
        <v>92</v>
      </c>
      <c r="D96" s="88">
        <v>2000</v>
      </c>
      <c r="E96" s="89" t="s">
        <v>897</v>
      </c>
      <c r="F96" s="89" t="s">
        <v>898</v>
      </c>
      <c r="G96" s="89" t="s">
        <v>733</v>
      </c>
      <c r="H96" s="88">
        <v>16</v>
      </c>
    </row>
    <row r="97" spans="1:8" x14ac:dyDescent="0.3">
      <c r="A97" s="88">
        <v>90</v>
      </c>
      <c r="B97" s="89" t="s">
        <v>115</v>
      </c>
      <c r="C97" s="89" t="s">
        <v>38</v>
      </c>
      <c r="D97" s="88">
        <v>1999</v>
      </c>
      <c r="E97" s="89" t="s">
        <v>899</v>
      </c>
      <c r="F97" s="89" t="s">
        <v>900</v>
      </c>
      <c r="G97" s="89" t="s">
        <v>733</v>
      </c>
      <c r="H97" s="88">
        <v>10</v>
      </c>
    </row>
    <row r="98" spans="1:8" x14ac:dyDescent="0.3">
      <c r="A98" s="88">
        <v>91</v>
      </c>
      <c r="B98" s="89" t="s">
        <v>116</v>
      </c>
      <c r="C98" s="89" t="s">
        <v>9</v>
      </c>
      <c r="D98" s="88">
        <v>2007</v>
      </c>
      <c r="E98" s="89" t="s">
        <v>901</v>
      </c>
      <c r="F98" s="89" t="s">
        <v>856</v>
      </c>
      <c r="G98" s="89" t="s">
        <v>726</v>
      </c>
      <c r="H98" s="88">
        <v>23</v>
      </c>
    </row>
    <row r="99" spans="1:8" x14ac:dyDescent="0.3">
      <c r="A99" s="88">
        <v>92</v>
      </c>
      <c r="B99" s="89" t="s">
        <v>117</v>
      </c>
      <c r="C99" s="89" t="s">
        <v>38</v>
      </c>
      <c r="D99" s="88">
        <v>2006</v>
      </c>
      <c r="E99" s="89" t="s">
        <v>902</v>
      </c>
      <c r="F99" s="89" t="s">
        <v>903</v>
      </c>
      <c r="G99" s="89" t="s">
        <v>736</v>
      </c>
      <c r="H99" s="88">
        <v>17</v>
      </c>
    </row>
    <row r="100" spans="1:8" x14ac:dyDescent="0.3">
      <c r="A100" s="88">
        <v>93</v>
      </c>
      <c r="B100" s="89" t="s">
        <v>118</v>
      </c>
      <c r="C100" s="89" t="s">
        <v>38</v>
      </c>
      <c r="D100" s="88">
        <v>2006</v>
      </c>
      <c r="E100" s="89" t="s">
        <v>904</v>
      </c>
      <c r="F100" s="89" t="s">
        <v>905</v>
      </c>
      <c r="G100" s="89" t="s">
        <v>736</v>
      </c>
      <c r="H100" s="88">
        <v>10</v>
      </c>
    </row>
    <row r="101" spans="1:8" x14ac:dyDescent="0.3">
      <c r="A101" s="88">
        <v>94</v>
      </c>
      <c r="B101" s="89" t="s">
        <v>119</v>
      </c>
      <c r="C101" s="89" t="s">
        <v>38</v>
      </c>
      <c r="D101" s="88">
        <v>2007</v>
      </c>
      <c r="E101" s="89" t="s">
        <v>906</v>
      </c>
      <c r="F101" s="89" t="s">
        <v>907</v>
      </c>
      <c r="G101" s="89" t="s">
        <v>726</v>
      </c>
      <c r="H101" s="88">
        <v>23</v>
      </c>
    </row>
    <row r="102" spans="1:8" x14ac:dyDescent="0.3">
      <c r="A102" s="88">
        <v>95</v>
      </c>
      <c r="B102" s="89" t="s">
        <v>120</v>
      </c>
      <c r="C102" s="89" t="s">
        <v>15</v>
      </c>
      <c r="D102" s="88">
        <v>2005</v>
      </c>
      <c r="E102" s="89" t="s">
        <v>908</v>
      </c>
      <c r="F102" s="89" t="s">
        <v>909</v>
      </c>
      <c r="G102" s="89" t="s">
        <v>733</v>
      </c>
      <c r="H102" s="88">
        <v>23</v>
      </c>
    </row>
    <row r="103" spans="1:8" x14ac:dyDescent="0.3">
      <c r="A103" s="88">
        <v>96</v>
      </c>
      <c r="B103" s="89" t="s">
        <v>121</v>
      </c>
      <c r="C103" s="89" t="s">
        <v>9</v>
      </c>
      <c r="D103" s="88">
        <v>2007</v>
      </c>
      <c r="E103" s="89" t="s">
        <v>910</v>
      </c>
      <c r="F103" s="89" t="s">
        <v>911</v>
      </c>
      <c r="G103" s="89" t="s">
        <v>726</v>
      </c>
      <c r="H103" s="88">
        <v>15</v>
      </c>
    </row>
    <row r="104" spans="1:8" x14ac:dyDescent="0.3">
      <c r="A104" s="88">
        <v>97</v>
      </c>
      <c r="B104" s="89" t="s">
        <v>122</v>
      </c>
      <c r="C104" s="89" t="s">
        <v>11</v>
      </c>
      <c r="D104" s="88">
        <v>2006</v>
      </c>
      <c r="E104" s="89" t="s">
        <v>912</v>
      </c>
      <c r="F104" s="89" t="s">
        <v>913</v>
      </c>
      <c r="G104" s="89" t="s">
        <v>736</v>
      </c>
      <c r="H104" s="88">
        <v>15</v>
      </c>
    </row>
    <row r="105" spans="1:8" x14ac:dyDescent="0.3">
      <c r="A105" s="88">
        <v>98</v>
      </c>
      <c r="B105" s="89" t="s">
        <v>123</v>
      </c>
      <c r="C105" s="89" t="s">
        <v>11</v>
      </c>
      <c r="D105" s="88">
        <v>2006</v>
      </c>
      <c r="E105" s="89" t="s">
        <v>914</v>
      </c>
      <c r="F105" s="89" t="s">
        <v>915</v>
      </c>
      <c r="G105" s="89" t="s">
        <v>736</v>
      </c>
      <c r="H105" s="88">
        <v>21</v>
      </c>
    </row>
    <row r="106" spans="1:8" x14ac:dyDescent="0.3">
      <c r="A106" s="88">
        <v>99</v>
      </c>
      <c r="B106" s="89" t="s">
        <v>124</v>
      </c>
      <c r="C106" s="89" t="s">
        <v>9</v>
      </c>
      <c r="D106" s="88">
        <v>2006</v>
      </c>
      <c r="E106" s="89" t="s">
        <v>916</v>
      </c>
      <c r="F106" s="89" t="s">
        <v>917</v>
      </c>
      <c r="G106" s="89" t="s">
        <v>736</v>
      </c>
      <c r="H106" s="88">
        <v>21</v>
      </c>
    </row>
    <row r="107" spans="1:8" x14ac:dyDescent="0.3">
      <c r="A107" s="88">
        <v>100</v>
      </c>
      <c r="B107" s="89" t="s">
        <v>125</v>
      </c>
      <c r="C107" s="89" t="s">
        <v>9</v>
      </c>
      <c r="D107" s="88">
        <v>2008</v>
      </c>
      <c r="E107" s="89" t="s">
        <v>918</v>
      </c>
      <c r="F107" s="89" t="s">
        <v>919</v>
      </c>
      <c r="G107" s="89" t="s">
        <v>726</v>
      </c>
      <c r="H107" s="88">
        <v>21</v>
      </c>
    </row>
    <row r="108" spans="1:8" x14ac:dyDescent="0.3">
      <c r="A108" s="88">
        <v>101</v>
      </c>
      <c r="B108" s="89" t="s">
        <v>126</v>
      </c>
      <c r="C108" s="89" t="s">
        <v>11</v>
      </c>
      <c r="D108" s="88">
        <v>1999</v>
      </c>
      <c r="E108" s="89" t="s">
        <v>920</v>
      </c>
      <c r="F108" s="89" t="s">
        <v>921</v>
      </c>
      <c r="G108" s="89" t="s">
        <v>733</v>
      </c>
      <c r="H108" s="88">
        <v>19</v>
      </c>
    </row>
    <row r="109" spans="1:8" x14ac:dyDescent="0.3">
      <c r="A109" s="88">
        <v>102</v>
      </c>
      <c r="B109" s="89" t="s">
        <v>127</v>
      </c>
      <c r="C109" s="89" t="s">
        <v>9</v>
      </c>
      <c r="D109" s="88">
        <v>1994</v>
      </c>
      <c r="E109" s="89" t="s">
        <v>922</v>
      </c>
      <c r="F109" s="89" t="s">
        <v>923</v>
      </c>
      <c r="G109" s="89" t="s">
        <v>733</v>
      </c>
      <c r="H109" s="88">
        <v>17</v>
      </c>
    </row>
    <row r="110" spans="1:8" x14ac:dyDescent="0.3">
      <c r="A110" s="88">
        <v>103</v>
      </c>
      <c r="B110" s="89" t="s">
        <v>128</v>
      </c>
      <c r="C110" s="89" t="s">
        <v>38</v>
      </c>
      <c r="D110" s="88">
        <v>2006</v>
      </c>
      <c r="E110" s="89" t="s">
        <v>924</v>
      </c>
      <c r="F110" s="89" t="s">
        <v>925</v>
      </c>
      <c r="G110" s="89" t="s">
        <v>736</v>
      </c>
      <c r="H110" s="88">
        <v>20</v>
      </c>
    </row>
    <row r="111" spans="1:8" x14ac:dyDescent="0.3">
      <c r="A111" s="88">
        <v>104</v>
      </c>
      <c r="B111" s="89" t="s">
        <v>129</v>
      </c>
      <c r="C111" s="89" t="s">
        <v>9</v>
      </c>
      <c r="D111" s="88">
        <v>2003</v>
      </c>
      <c r="E111" s="89" t="s">
        <v>926</v>
      </c>
      <c r="F111" s="89" t="s">
        <v>927</v>
      </c>
      <c r="G111" s="89" t="s">
        <v>733</v>
      </c>
      <c r="H111" s="88">
        <v>19</v>
      </c>
    </row>
    <row r="112" spans="1:8" x14ac:dyDescent="0.3">
      <c r="A112" s="88">
        <v>105</v>
      </c>
      <c r="B112" s="89" t="s">
        <v>130</v>
      </c>
      <c r="C112" s="89" t="s">
        <v>9</v>
      </c>
      <c r="D112" s="88">
        <v>2000</v>
      </c>
      <c r="E112" s="89" t="s">
        <v>928</v>
      </c>
      <c r="F112" s="89" t="s">
        <v>885</v>
      </c>
      <c r="G112" s="89" t="s">
        <v>733</v>
      </c>
      <c r="H112" s="88">
        <v>25</v>
      </c>
    </row>
    <row r="113" spans="1:8" x14ac:dyDescent="0.3">
      <c r="A113" s="88">
        <v>106</v>
      </c>
      <c r="B113" s="89" t="s">
        <v>131</v>
      </c>
      <c r="C113" s="89" t="s">
        <v>9</v>
      </c>
      <c r="D113" s="88">
        <v>2001</v>
      </c>
      <c r="E113" s="89" t="s">
        <v>929</v>
      </c>
      <c r="F113" s="89" t="s">
        <v>930</v>
      </c>
      <c r="G113" s="89" t="s">
        <v>733</v>
      </c>
      <c r="H113" s="88">
        <v>25</v>
      </c>
    </row>
    <row r="114" spans="1:8" x14ac:dyDescent="0.3">
      <c r="A114" s="88">
        <v>107</v>
      </c>
      <c r="B114" s="89" t="s">
        <v>132</v>
      </c>
      <c r="C114" s="89" t="s">
        <v>38</v>
      </c>
      <c r="D114" s="88">
        <v>2008</v>
      </c>
      <c r="E114" s="89" t="s">
        <v>931</v>
      </c>
      <c r="F114" s="89" t="s">
        <v>932</v>
      </c>
      <c r="G114" s="89" t="s">
        <v>726</v>
      </c>
      <c r="H114" s="88">
        <v>19</v>
      </c>
    </row>
    <row r="115" spans="1:8" x14ac:dyDescent="0.3">
      <c r="A115" s="88">
        <v>108</v>
      </c>
      <c r="B115" s="89" t="s">
        <v>133</v>
      </c>
      <c r="C115" s="89" t="s">
        <v>9</v>
      </c>
      <c r="D115" s="88">
        <v>2007</v>
      </c>
      <c r="E115" s="89" t="s">
        <v>933</v>
      </c>
      <c r="F115" s="89" t="s">
        <v>934</v>
      </c>
      <c r="G115" s="89" t="s">
        <v>726</v>
      </c>
      <c r="H115" s="88">
        <v>25</v>
      </c>
    </row>
    <row r="116" spans="1:8" x14ac:dyDescent="0.3">
      <c r="A116" s="88">
        <v>109</v>
      </c>
      <c r="B116" s="89" t="s">
        <v>134</v>
      </c>
      <c r="C116" s="89" t="s">
        <v>9</v>
      </c>
      <c r="D116" s="88">
        <v>1993</v>
      </c>
      <c r="E116" s="89" t="s">
        <v>935</v>
      </c>
      <c r="F116" s="89" t="s">
        <v>936</v>
      </c>
      <c r="G116" s="89" t="s">
        <v>733</v>
      </c>
      <c r="H116" s="88">
        <v>21</v>
      </c>
    </row>
    <row r="117" spans="1:8" x14ac:dyDescent="0.3">
      <c r="A117" s="88">
        <v>110</v>
      </c>
      <c r="B117" s="89" t="s">
        <v>135</v>
      </c>
      <c r="C117" s="89" t="s">
        <v>38</v>
      </c>
      <c r="D117" s="88">
        <v>2004</v>
      </c>
      <c r="E117" s="89" t="s">
        <v>937</v>
      </c>
      <c r="F117" s="89" t="s">
        <v>938</v>
      </c>
      <c r="G117" s="89" t="s">
        <v>733</v>
      </c>
      <c r="H117" s="88">
        <v>25</v>
      </c>
    </row>
    <row r="118" spans="1:8" x14ac:dyDescent="0.3">
      <c r="A118" s="88">
        <v>111</v>
      </c>
      <c r="B118" s="89" t="s">
        <v>136</v>
      </c>
      <c r="C118" s="89" t="s">
        <v>9</v>
      </c>
      <c r="D118" s="88">
        <v>2008</v>
      </c>
      <c r="E118" s="89" t="s">
        <v>939</v>
      </c>
      <c r="F118" s="89" t="s">
        <v>940</v>
      </c>
      <c r="G118" s="89" t="s">
        <v>726</v>
      </c>
      <c r="H118" s="88">
        <v>13</v>
      </c>
    </row>
    <row r="119" spans="1:8" x14ac:dyDescent="0.3">
      <c r="A119" s="88">
        <v>112</v>
      </c>
      <c r="B119" s="89" t="s">
        <v>137</v>
      </c>
      <c r="C119" s="89" t="s">
        <v>22</v>
      </c>
      <c r="D119" s="88">
        <v>2007</v>
      </c>
      <c r="E119" s="89" t="s">
        <v>941</v>
      </c>
      <c r="F119" s="89" t="s">
        <v>942</v>
      </c>
      <c r="G119" s="89" t="s">
        <v>726</v>
      </c>
      <c r="H119" s="88">
        <v>21</v>
      </c>
    </row>
    <row r="120" spans="1:8" x14ac:dyDescent="0.3">
      <c r="A120" s="88">
        <v>113</v>
      </c>
      <c r="B120" s="89" t="s">
        <v>138</v>
      </c>
      <c r="C120" s="89" t="s">
        <v>9</v>
      </c>
      <c r="D120" s="88">
        <v>2001</v>
      </c>
      <c r="E120" s="89" t="s">
        <v>943</v>
      </c>
      <c r="F120" s="89" t="s">
        <v>944</v>
      </c>
      <c r="G120" s="89" t="s">
        <v>733</v>
      </c>
      <c r="H120" s="88">
        <v>20</v>
      </c>
    </row>
    <row r="121" spans="1:8" x14ac:dyDescent="0.3">
      <c r="A121" s="88">
        <v>114</v>
      </c>
      <c r="B121" s="89" t="s">
        <v>139</v>
      </c>
      <c r="C121" s="89" t="s">
        <v>11</v>
      </c>
      <c r="D121" s="88">
        <v>2002</v>
      </c>
      <c r="E121" s="89" t="s">
        <v>945</v>
      </c>
      <c r="F121" s="89" t="s">
        <v>946</v>
      </c>
      <c r="G121" s="89" t="s">
        <v>733</v>
      </c>
      <c r="H121" s="88">
        <v>19</v>
      </c>
    </row>
    <row r="122" spans="1:8" x14ac:dyDescent="0.3">
      <c r="A122" s="88">
        <v>115</v>
      </c>
      <c r="B122" s="89" t="s">
        <v>140</v>
      </c>
      <c r="C122" s="89" t="s">
        <v>13</v>
      </c>
      <c r="D122" s="88">
        <v>2004</v>
      </c>
      <c r="E122" s="89" t="s">
        <v>947</v>
      </c>
      <c r="F122" s="89" t="s">
        <v>797</v>
      </c>
      <c r="G122" s="89" t="s">
        <v>733</v>
      </c>
      <c r="H122" s="88">
        <v>11</v>
      </c>
    </row>
    <row r="123" spans="1:8" x14ac:dyDescent="0.3">
      <c r="A123" s="88">
        <v>116</v>
      </c>
      <c r="B123" s="89" t="s">
        <v>141</v>
      </c>
      <c r="C123" s="89" t="s">
        <v>38</v>
      </c>
      <c r="D123" s="88">
        <v>2007</v>
      </c>
      <c r="E123" s="89" t="s">
        <v>948</v>
      </c>
      <c r="F123" s="89" t="s">
        <v>949</v>
      </c>
      <c r="G123" s="89" t="s">
        <v>726</v>
      </c>
      <c r="H123" s="88">
        <v>23</v>
      </c>
    </row>
    <row r="124" spans="1:8" x14ac:dyDescent="0.3">
      <c r="A124" s="88">
        <v>117</v>
      </c>
      <c r="B124" s="89" t="s">
        <v>142</v>
      </c>
      <c r="C124" s="89" t="s">
        <v>9</v>
      </c>
      <c r="D124" s="88">
        <v>2008</v>
      </c>
      <c r="E124" s="89" t="s">
        <v>950</v>
      </c>
      <c r="F124" s="89" t="s">
        <v>951</v>
      </c>
      <c r="G124" s="89" t="s">
        <v>726</v>
      </c>
      <c r="H124" s="88">
        <v>25</v>
      </c>
    </row>
    <row r="125" spans="1:8" x14ac:dyDescent="0.3">
      <c r="A125" s="88">
        <v>118</v>
      </c>
      <c r="B125" s="89" t="s">
        <v>143</v>
      </c>
      <c r="C125" s="89" t="s">
        <v>11</v>
      </c>
      <c r="D125" s="88">
        <v>2008</v>
      </c>
      <c r="E125" s="89" t="s">
        <v>952</v>
      </c>
      <c r="F125" s="89" t="s">
        <v>953</v>
      </c>
      <c r="G125" s="89" t="s">
        <v>726</v>
      </c>
      <c r="H125" s="88">
        <v>11</v>
      </c>
    </row>
    <row r="126" spans="1:8" x14ac:dyDescent="0.3">
      <c r="A126" s="88">
        <v>119</v>
      </c>
      <c r="B126" s="89" t="s">
        <v>144</v>
      </c>
      <c r="C126" s="89" t="s">
        <v>71</v>
      </c>
      <c r="D126" s="88">
        <v>2008</v>
      </c>
      <c r="E126" s="89" t="s">
        <v>954</v>
      </c>
      <c r="F126" s="89" t="s">
        <v>955</v>
      </c>
      <c r="G126" s="89" t="s">
        <v>726</v>
      </c>
      <c r="H126" s="88">
        <v>25</v>
      </c>
    </row>
    <row r="127" spans="1:8" x14ac:dyDescent="0.3">
      <c r="A127" s="88">
        <v>120</v>
      </c>
      <c r="B127" s="89" t="s">
        <v>145</v>
      </c>
      <c r="C127" s="89" t="s">
        <v>32</v>
      </c>
      <c r="D127" s="88">
        <v>2008</v>
      </c>
      <c r="E127" s="89" t="s">
        <v>956</v>
      </c>
      <c r="F127" s="89" t="s">
        <v>957</v>
      </c>
      <c r="G127" s="89" t="s">
        <v>726</v>
      </c>
      <c r="H127" s="88">
        <v>25</v>
      </c>
    </row>
    <row r="128" spans="1:8" x14ac:dyDescent="0.3">
      <c r="A128" s="88">
        <v>121</v>
      </c>
      <c r="B128" s="89" t="s">
        <v>146</v>
      </c>
      <c r="C128" s="89" t="s">
        <v>25</v>
      </c>
      <c r="D128" s="88">
        <v>2007</v>
      </c>
      <c r="E128" s="89" t="s">
        <v>958</v>
      </c>
      <c r="F128" s="89" t="s">
        <v>959</v>
      </c>
      <c r="G128" s="89" t="s">
        <v>726</v>
      </c>
      <c r="H128" s="88">
        <v>16</v>
      </c>
    </row>
    <row r="129" spans="1:8" x14ac:dyDescent="0.3">
      <c r="A129" s="88">
        <v>122</v>
      </c>
      <c r="B129" s="89" t="s">
        <v>147</v>
      </c>
      <c r="C129" s="89" t="s">
        <v>9</v>
      </c>
      <c r="D129" s="88">
        <v>2008</v>
      </c>
      <c r="E129" s="89" t="s">
        <v>960</v>
      </c>
      <c r="F129" s="89" t="s">
        <v>961</v>
      </c>
      <c r="G129" s="89" t="s">
        <v>726</v>
      </c>
      <c r="H129" s="88">
        <v>25</v>
      </c>
    </row>
    <row r="130" spans="1:8" x14ac:dyDescent="0.3">
      <c r="A130" s="88">
        <v>123</v>
      </c>
      <c r="B130" s="89" t="s">
        <v>148</v>
      </c>
      <c r="C130" s="89" t="s">
        <v>71</v>
      </c>
      <c r="D130" s="88">
        <v>1999</v>
      </c>
      <c r="E130" s="89" t="s">
        <v>962</v>
      </c>
      <c r="F130" s="89" t="s">
        <v>963</v>
      </c>
      <c r="G130" s="89" t="s">
        <v>733</v>
      </c>
      <c r="H130" s="88">
        <v>10</v>
      </c>
    </row>
    <row r="131" spans="1:8" x14ac:dyDescent="0.3">
      <c r="A131" s="88">
        <v>124</v>
      </c>
      <c r="B131" s="89" t="s">
        <v>149</v>
      </c>
      <c r="C131" s="89" t="s">
        <v>25</v>
      </c>
      <c r="D131" s="88">
        <v>2007</v>
      </c>
      <c r="E131" s="89" t="s">
        <v>964</v>
      </c>
      <c r="F131" s="89" t="s">
        <v>965</v>
      </c>
      <c r="G131" s="89" t="s">
        <v>726</v>
      </c>
      <c r="H131" s="88">
        <v>14</v>
      </c>
    </row>
    <row r="132" spans="1:8" x14ac:dyDescent="0.3">
      <c r="A132" s="88">
        <v>125</v>
      </c>
      <c r="B132" s="89" t="s">
        <v>150</v>
      </c>
      <c r="C132" s="89" t="s">
        <v>32</v>
      </c>
      <c r="D132" s="88">
        <v>2005</v>
      </c>
      <c r="E132" s="89" t="s">
        <v>966</v>
      </c>
      <c r="F132" s="89" t="s">
        <v>967</v>
      </c>
      <c r="G132" s="89" t="s">
        <v>733</v>
      </c>
      <c r="H132" s="88">
        <v>20</v>
      </c>
    </row>
    <row r="133" spans="1:8" x14ac:dyDescent="0.3">
      <c r="A133" s="88">
        <v>126</v>
      </c>
      <c r="B133" s="89" t="s">
        <v>151</v>
      </c>
      <c r="C133" s="89" t="s">
        <v>20</v>
      </c>
      <c r="D133" s="88">
        <v>2006</v>
      </c>
      <c r="E133" s="89" t="s">
        <v>968</v>
      </c>
      <c r="F133" s="89" t="s">
        <v>969</v>
      </c>
      <c r="G133" s="89" t="s">
        <v>736</v>
      </c>
      <c r="H133" s="88">
        <v>16</v>
      </c>
    </row>
    <row r="134" spans="1:8" x14ac:dyDescent="0.3">
      <c r="A134" s="88">
        <v>127</v>
      </c>
      <c r="B134" s="89" t="s">
        <v>152</v>
      </c>
      <c r="C134" s="89" t="s">
        <v>153</v>
      </c>
      <c r="D134" s="88">
        <v>2004</v>
      </c>
      <c r="E134" s="89" t="s">
        <v>970</v>
      </c>
      <c r="F134" s="89" t="s">
        <v>971</v>
      </c>
      <c r="G134" s="89" t="s">
        <v>733</v>
      </c>
      <c r="H134" s="88">
        <v>20</v>
      </c>
    </row>
    <row r="135" spans="1:8" x14ac:dyDescent="0.3">
      <c r="A135" s="88">
        <v>128</v>
      </c>
      <c r="B135" s="89" t="s">
        <v>154</v>
      </c>
      <c r="C135" s="89" t="s">
        <v>155</v>
      </c>
      <c r="D135" s="88">
        <v>2005</v>
      </c>
      <c r="E135" s="89" t="s">
        <v>972</v>
      </c>
      <c r="F135" s="89" t="s">
        <v>973</v>
      </c>
      <c r="G135" s="89" t="s">
        <v>733</v>
      </c>
      <c r="H135" s="88">
        <v>13</v>
      </c>
    </row>
    <row r="136" spans="1:8" x14ac:dyDescent="0.3">
      <c r="A136" s="88">
        <v>129</v>
      </c>
      <c r="B136" s="89" t="s">
        <v>156</v>
      </c>
      <c r="C136" s="89" t="s">
        <v>11</v>
      </c>
      <c r="D136" s="88">
        <v>2006</v>
      </c>
      <c r="E136" s="89" t="s">
        <v>974</v>
      </c>
      <c r="F136" s="89" t="s">
        <v>975</v>
      </c>
      <c r="G136" s="89" t="s">
        <v>736</v>
      </c>
      <c r="H136" s="88">
        <v>13</v>
      </c>
    </row>
    <row r="137" spans="1:8" x14ac:dyDescent="0.3">
      <c r="A137" s="88">
        <v>130</v>
      </c>
      <c r="B137" s="89" t="s">
        <v>157</v>
      </c>
      <c r="C137" s="89" t="s">
        <v>9</v>
      </c>
      <c r="D137" s="88">
        <v>2004</v>
      </c>
      <c r="E137" s="89" t="s">
        <v>976</v>
      </c>
      <c r="F137" s="89" t="s">
        <v>977</v>
      </c>
      <c r="G137" s="89" t="s">
        <v>733</v>
      </c>
      <c r="H137" s="88">
        <v>24</v>
      </c>
    </row>
    <row r="138" spans="1:8" x14ac:dyDescent="0.3">
      <c r="A138" s="88">
        <v>131</v>
      </c>
      <c r="B138" s="89" t="s">
        <v>158</v>
      </c>
      <c r="C138" s="89" t="s">
        <v>9</v>
      </c>
      <c r="D138" s="88">
        <v>2004</v>
      </c>
      <c r="E138" s="89" t="s">
        <v>978</v>
      </c>
      <c r="F138" s="89" t="s">
        <v>979</v>
      </c>
      <c r="G138" s="89" t="s">
        <v>733</v>
      </c>
      <c r="H138" s="88">
        <v>22</v>
      </c>
    </row>
    <row r="139" spans="1:8" x14ac:dyDescent="0.3">
      <c r="A139" s="88">
        <v>132</v>
      </c>
      <c r="B139" s="89" t="s">
        <v>159</v>
      </c>
      <c r="C139" s="89" t="s">
        <v>9</v>
      </c>
      <c r="D139" s="88">
        <v>2004</v>
      </c>
      <c r="E139" s="89" t="s">
        <v>980</v>
      </c>
      <c r="F139" s="89" t="s">
        <v>981</v>
      </c>
      <c r="G139" s="89" t="s">
        <v>733</v>
      </c>
      <c r="H139" s="88">
        <v>10</v>
      </c>
    </row>
    <row r="140" spans="1:8" x14ac:dyDescent="0.3">
      <c r="A140" s="88">
        <v>133</v>
      </c>
      <c r="B140" s="89" t="s">
        <v>160</v>
      </c>
      <c r="C140" s="89" t="s">
        <v>9</v>
      </c>
      <c r="D140" s="88">
        <v>2007</v>
      </c>
      <c r="E140" s="89" t="s">
        <v>982</v>
      </c>
      <c r="F140" s="89" t="s">
        <v>983</v>
      </c>
      <c r="G140" s="89" t="s">
        <v>726</v>
      </c>
      <c r="H140" s="88">
        <v>23</v>
      </c>
    </row>
    <row r="141" spans="1:8" x14ac:dyDescent="0.3">
      <c r="A141" s="88">
        <v>134</v>
      </c>
      <c r="B141" s="89" t="s">
        <v>161</v>
      </c>
      <c r="C141" s="89" t="s">
        <v>9</v>
      </c>
      <c r="D141" s="88">
        <v>2007</v>
      </c>
      <c r="E141" s="89" t="s">
        <v>984</v>
      </c>
      <c r="F141" s="89" t="s">
        <v>985</v>
      </c>
      <c r="G141" s="89" t="s">
        <v>726</v>
      </c>
      <c r="H141" s="88">
        <v>21</v>
      </c>
    </row>
    <row r="142" spans="1:8" x14ac:dyDescent="0.3">
      <c r="A142" s="88">
        <v>135</v>
      </c>
      <c r="B142" s="89" t="s">
        <v>162</v>
      </c>
      <c r="C142" s="89" t="s">
        <v>38</v>
      </c>
      <c r="D142" s="88">
        <v>2007</v>
      </c>
      <c r="E142" s="89" t="s">
        <v>986</v>
      </c>
      <c r="F142" s="89" t="s">
        <v>987</v>
      </c>
      <c r="G142" s="89" t="s">
        <v>726</v>
      </c>
      <c r="H142" s="88">
        <v>14</v>
      </c>
    </row>
    <row r="143" spans="1:8" x14ac:dyDescent="0.3">
      <c r="A143" s="88">
        <v>136</v>
      </c>
      <c r="B143" s="89" t="s">
        <v>163</v>
      </c>
      <c r="C143" s="89" t="s">
        <v>20</v>
      </c>
      <c r="D143" s="88">
        <v>1996</v>
      </c>
      <c r="E143" s="89" t="s">
        <v>988</v>
      </c>
      <c r="F143" s="89" t="s">
        <v>989</v>
      </c>
      <c r="G143" s="89" t="s">
        <v>733</v>
      </c>
      <c r="H143" s="88">
        <v>10</v>
      </c>
    </row>
    <row r="144" spans="1:8" x14ac:dyDescent="0.3">
      <c r="A144" s="88">
        <v>137</v>
      </c>
      <c r="B144" s="89" t="s">
        <v>164</v>
      </c>
      <c r="C144" s="89" t="s">
        <v>48</v>
      </c>
      <c r="D144" s="88">
        <v>2000</v>
      </c>
      <c r="E144" s="89" t="s">
        <v>990</v>
      </c>
      <c r="F144" s="89" t="s">
        <v>991</v>
      </c>
      <c r="G144" s="89" t="s">
        <v>733</v>
      </c>
      <c r="H144" s="88">
        <v>12</v>
      </c>
    </row>
    <row r="145" spans="1:8" x14ac:dyDescent="0.3">
      <c r="A145" s="88">
        <v>138</v>
      </c>
      <c r="B145" s="89" t="s">
        <v>165</v>
      </c>
      <c r="C145" s="89" t="s">
        <v>38</v>
      </c>
      <c r="D145" s="88">
        <v>2001</v>
      </c>
      <c r="E145" s="89" t="s">
        <v>992</v>
      </c>
      <c r="F145" s="89" t="s">
        <v>993</v>
      </c>
      <c r="G145" s="89" t="s">
        <v>733</v>
      </c>
      <c r="H145" s="88">
        <v>10</v>
      </c>
    </row>
    <row r="146" spans="1:8" x14ac:dyDescent="0.3">
      <c r="A146" s="88">
        <v>139</v>
      </c>
      <c r="B146" s="89" t="s">
        <v>166</v>
      </c>
      <c r="C146" s="89" t="s">
        <v>25</v>
      </c>
      <c r="D146" s="88">
        <v>2008</v>
      </c>
      <c r="E146" s="89" t="s">
        <v>994</v>
      </c>
      <c r="F146" s="89" t="s">
        <v>995</v>
      </c>
      <c r="G146" s="89" t="s">
        <v>726</v>
      </c>
      <c r="H146" s="88">
        <v>15</v>
      </c>
    </row>
    <row r="147" spans="1:8" x14ac:dyDescent="0.3">
      <c r="A147" s="88">
        <v>140</v>
      </c>
      <c r="B147" s="89" t="s">
        <v>167</v>
      </c>
      <c r="C147" s="89" t="s">
        <v>9</v>
      </c>
      <c r="D147" s="88">
        <v>2009</v>
      </c>
      <c r="E147" s="89" t="s">
        <v>996</v>
      </c>
      <c r="F147" s="89" t="s">
        <v>997</v>
      </c>
      <c r="G147" s="89" t="s">
        <v>726</v>
      </c>
      <c r="H147" s="88">
        <v>12</v>
      </c>
    </row>
    <row r="148" spans="1:8" x14ac:dyDescent="0.3">
      <c r="A148" s="88">
        <v>141</v>
      </c>
      <c r="B148" s="89" t="s">
        <v>168</v>
      </c>
      <c r="C148" s="89" t="s">
        <v>9</v>
      </c>
      <c r="D148" s="88">
        <v>2007</v>
      </c>
      <c r="E148" s="89" t="s">
        <v>998</v>
      </c>
      <c r="F148" s="89" t="s">
        <v>999</v>
      </c>
      <c r="G148" s="89" t="s">
        <v>726</v>
      </c>
      <c r="H148" s="88">
        <v>14</v>
      </c>
    </row>
    <row r="149" spans="1:8" x14ac:dyDescent="0.3">
      <c r="A149" s="88">
        <v>142</v>
      </c>
      <c r="B149" s="89" t="s">
        <v>169</v>
      </c>
      <c r="C149" s="89" t="s">
        <v>9</v>
      </c>
      <c r="D149" s="88">
        <v>1986</v>
      </c>
      <c r="E149" s="89" t="s">
        <v>1000</v>
      </c>
      <c r="F149" s="89" t="s">
        <v>1001</v>
      </c>
      <c r="G149" s="89" t="s">
        <v>733</v>
      </c>
      <c r="H149" s="88">
        <v>20</v>
      </c>
    </row>
    <row r="150" spans="1:8" x14ac:dyDescent="0.3">
      <c r="A150" s="88">
        <v>143</v>
      </c>
      <c r="B150" s="89" t="s">
        <v>170</v>
      </c>
      <c r="C150" s="89" t="s">
        <v>9</v>
      </c>
      <c r="D150" s="88">
        <v>1969</v>
      </c>
      <c r="E150" s="89" t="s">
        <v>1002</v>
      </c>
      <c r="F150" s="89" t="s">
        <v>1003</v>
      </c>
      <c r="G150" s="89" t="s">
        <v>733</v>
      </c>
      <c r="H150" s="88">
        <v>22</v>
      </c>
    </row>
    <row r="151" spans="1:8" x14ac:dyDescent="0.3">
      <c r="A151" s="88">
        <v>144</v>
      </c>
      <c r="B151" s="89" t="s">
        <v>171</v>
      </c>
      <c r="C151" s="89" t="s">
        <v>155</v>
      </c>
      <c r="D151" s="88">
        <v>2005</v>
      </c>
      <c r="E151" s="89" t="s">
        <v>1004</v>
      </c>
      <c r="F151" s="89" t="s">
        <v>1005</v>
      </c>
      <c r="G151" s="89" t="s">
        <v>733</v>
      </c>
      <c r="H151" s="88">
        <v>22</v>
      </c>
    </row>
    <row r="152" spans="1:8" x14ac:dyDescent="0.3">
      <c r="A152" s="88">
        <v>145</v>
      </c>
      <c r="B152" s="89" t="s">
        <v>172</v>
      </c>
      <c r="C152" s="89" t="s">
        <v>9</v>
      </c>
      <c r="D152" s="88">
        <v>2006</v>
      </c>
      <c r="E152" s="89" t="s">
        <v>1006</v>
      </c>
      <c r="F152" s="89" t="s">
        <v>907</v>
      </c>
      <c r="G152" s="89" t="s">
        <v>736</v>
      </c>
      <c r="H152" s="88">
        <v>20</v>
      </c>
    </row>
    <row r="153" spans="1:8" x14ac:dyDescent="0.3">
      <c r="A153" s="88">
        <v>146</v>
      </c>
      <c r="B153" s="89" t="s">
        <v>173</v>
      </c>
      <c r="C153" s="89" t="s">
        <v>22</v>
      </c>
      <c r="D153" s="88">
        <v>2007</v>
      </c>
      <c r="E153" s="89" t="s">
        <v>1007</v>
      </c>
      <c r="F153" s="89" t="s">
        <v>1008</v>
      </c>
      <c r="G153" s="89" t="s">
        <v>726</v>
      </c>
      <c r="H153" s="88">
        <v>24</v>
      </c>
    </row>
    <row r="154" spans="1:8" x14ac:dyDescent="0.3">
      <c r="A154" s="88">
        <v>147</v>
      </c>
      <c r="B154" s="89" t="s">
        <v>174</v>
      </c>
      <c r="C154" s="89" t="s">
        <v>9</v>
      </c>
      <c r="D154" s="88">
        <v>2007</v>
      </c>
      <c r="E154" s="89" t="s">
        <v>1009</v>
      </c>
      <c r="F154" s="89" t="s">
        <v>1010</v>
      </c>
      <c r="G154" s="89" t="s">
        <v>726</v>
      </c>
      <c r="H154" s="88">
        <v>25</v>
      </c>
    </row>
    <row r="155" spans="1:8" x14ac:dyDescent="0.3">
      <c r="A155" s="88">
        <v>148</v>
      </c>
      <c r="B155" s="89" t="s">
        <v>175</v>
      </c>
      <c r="C155" s="89" t="s">
        <v>9</v>
      </c>
      <c r="D155" s="88">
        <v>2006</v>
      </c>
      <c r="E155" s="89" t="s">
        <v>1011</v>
      </c>
      <c r="F155" s="89" t="s">
        <v>1012</v>
      </c>
      <c r="G155" s="89" t="s">
        <v>736</v>
      </c>
      <c r="H155" s="88">
        <v>15</v>
      </c>
    </row>
    <row r="156" spans="1:8" x14ac:dyDescent="0.3">
      <c r="A156" s="88">
        <v>149</v>
      </c>
      <c r="B156" s="89" t="s">
        <v>176</v>
      </c>
      <c r="C156" s="89" t="s">
        <v>9</v>
      </c>
      <c r="D156" s="88">
        <v>2006</v>
      </c>
      <c r="E156" s="89" t="s">
        <v>1013</v>
      </c>
      <c r="F156" s="89" t="s">
        <v>1014</v>
      </c>
      <c r="G156" s="89" t="s">
        <v>736</v>
      </c>
      <c r="H156" s="88">
        <v>16</v>
      </c>
    </row>
    <row r="157" spans="1:8" x14ac:dyDescent="0.3">
      <c r="A157" s="88">
        <v>150</v>
      </c>
      <c r="B157" s="89" t="s">
        <v>177</v>
      </c>
      <c r="C157" s="89" t="s">
        <v>20</v>
      </c>
      <c r="D157" s="88">
        <v>2007</v>
      </c>
      <c r="E157" s="89" t="s">
        <v>1015</v>
      </c>
      <c r="F157" s="89" t="s">
        <v>1016</v>
      </c>
      <c r="G157" s="89" t="s">
        <v>726</v>
      </c>
      <c r="H157" s="88">
        <v>19</v>
      </c>
    </row>
    <row r="158" spans="1:8" x14ac:dyDescent="0.3">
      <c r="A158" s="88">
        <v>151</v>
      </c>
      <c r="B158" s="89" t="s">
        <v>178</v>
      </c>
      <c r="C158" s="89" t="s">
        <v>38</v>
      </c>
      <c r="D158" s="88">
        <v>2007</v>
      </c>
      <c r="E158" s="89" t="s">
        <v>1017</v>
      </c>
      <c r="F158" s="89" t="s">
        <v>1018</v>
      </c>
      <c r="G158" s="89" t="s">
        <v>726</v>
      </c>
      <c r="H158" s="88">
        <v>13</v>
      </c>
    </row>
    <row r="159" spans="1:8" x14ac:dyDescent="0.3">
      <c r="A159" s="88">
        <v>152</v>
      </c>
      <c r="B159" s="89" t="s">
        <v>179</v>
      </c>
      <c r="C159" s="89" t="s">
        <v>38</v>
      </c>
      <c r="D159" s="88">
        <v>1976</v>
      </c>
      <c r="E159" s="89" t="s">
        <v>1019</v>
      </c>
      <c r="F159" s="89" t="s">
        <v>848</v>
      </c>
      <c r="G159" s="89" t="s">
        <v>733</v>
      </c>
      <c r="H159" s="88">
        <v>24</v>
      </c>
    </row>
    <row r="160" spans="1:8" x14ac:dyDescent="0.3">
      <c r="A160" s="88">
        <v>153</v>
      </c>
      <c r="B160" s="89" t="s">
        <v>180</v>
      </c>
      <c r="C160" s="89" t="s">
        <v>32</v>
      </c>
      <c r="D160" s="88">
        <v>2008</v>
      </c>
      <c r="E160" s="89" t="s">
        <v>1020</v>
      </c>
      <c r="F160" s="89" t="s">
        <v>1021</v>
      </c>
      <c r="G160" s="89" t="s">
        <v>726</v>
      </c>
      <c r="H160" s="88">
        <v>25</v>
      </c>
    </row>
    <row r="161" spans="1:8" x14ac:dyDescent="0.3">
      <c r="A161" s="88">
        <v>154</v>
      </c>
      <c r="B161" s="89" t="s">
        <v>181</v>
      </c>
      <c r="C161" s="89" t="s">
        <v>155</v>
      </c>
      <c r="D161" s="88">
        <v>2006</v>
      </c>
      <c r="E161" s="89" t="s">
        <v>1022</v>
      </c>
      <c r="F161" s="89" t="s">
        <v>1023</v>
      </c>
      <c r="G161" s="89" t="s">
        <v>736</v>
      </c>
      <c r="H161" s="88">
        <v>19</v>
      </c>
    </row>
    <row r="162" spans="1:8" x14ac:dyDescent="0.3">
      <c r="A162" s="88">
        <v>155</v>
      </c>
      <c r="B162" s="89" t="s">
        <v>182</v>
      </c>
      <c r="C162" s="89" t="s">
        <v>9</v>
      </c>
      <c r="D162" s="88">
        <v>2004</v>
      </c>
      <c r="E162" s="89" t="s">
        <v>1024</v>
      </c>
      <c r="F162" s="89" t="s">
        <v>1025</v>
      </c>
      <c r="G162" s="89" t="s">
        <v>733</v>
      </c>
      <c r="H162" s="88">
        <v>21</v>
      </c>
    </row>
    <row r="163" spans="1:8" x14ac:dyDescent="0.3">
      <c r="A163" s="88">
        <v>156</v>
      </c>
      <c r="B163" s="89" t="s">
        <v>183</v>
      </c>
      <c r="C163" s="89" t="s">
        <v>11</v>
      </c>
      <c r="D163" s="88">
        <v>2005</v>
      </c>
      <c r="E163" s="89" t="s">
        <v>1026</v>
      </c>
      <c r="F163" s="89" t="s">
        <v>1027</v>
      </c>
      <c r="G163" s="89" t="s">
        <v>733</v>
      </c>
      <c r="H163" s="88">
        <v>13</v>
      </c>
    </row>
    <row r="164" spans="1:8" x14ac:dyDescent="0.3">
      <c r="A164" s="88">
        <v>157</v>
      </c>
      <c r="B164" s="89" t="s">
        <v>184</v>
      </c>
      <c r="C164" s="89" t="s">
        <v>9</v>
      </c>
      <c r="D164" s="88">
        <v>2006</v>
      </c>
      <c r="E164" s="89" t="s">
        <v>1028</v>
      </c>
      <c r="F164" s="89" t="s">
        <v>1029</v>
      </c>
      <c r="G164" s="89" t="s">
        <v>736</v>
      </c>
      <c r="H164" s="88">
        <v>14</v>
      </c>
    </row>
    <row r="165" spans="1:8" x14ac:dyDescent="0.3">
      <c r="A165" s="88">
        <v>158</v>
      </c>
      <c r="B165" s="89" t="s">
        <v>185</v>
      </c>
      <c r="C165" s="89" t="s">
        <v>9</v>
      </c>
      <c r="D165" s="88">
        <v>2005</v>
      </c>
      <c r="E165" s="89" t="s">
        <v>1030</v>
      </c>
      <c r="F165" s="89" t="s">
        <v>1031</v>
      </c>
      <c r="G165" s="89" t="s">
        <v>733</v>
      </c>
      <c r="H165" s="88">
        <v>21</v>
      </c>
    </row>
    <row r="166" spans="1:8" x14ac:dyDescent="0.3">
      <c r="A166" s="88">
        <v>159</v>
      </c>
      <c r="B166" s="89" t="s">
        <v>186</v>
      </c>
      <c r="C166" s="89" t="s">
        <v>11</v>
      </c>
      <c r="D166" s="88">
        <v>2005</v>
      </c>
      <c r="E166" s="89" t="s">
        <v>1032</v>
      </c>
      <c r="F166" s="89" t="s">
        <v>1033</v>
      </c>
      <c r="G166" s="89" t="s">
        <v>733</v>
      </c>
      <c r="H166" s="88">
        <v>23</v>
      </c>
    </row>
    <row r="167" spans="1:8" x14ac:dyDescent="0.3">
      <c r="A167" s="88">
        <v>160</v>
      </c>
      <c r="B167" s="89" t="s">
        <v>187</v>
      </c>
      <c r="C167" s="89" t="s">
        <v>20</v>
      </c>
      <c r="D167" s="88">
        <v>2004</v>
      </c>
      <c r="E167" s="89" t="s">
        <v>1034</v>
      </c>
      <c r="F167" s="89" t="s">
        <v>1035</v>
      </c>
      <c r="G167" s="89" t="s">
        <v>733</v>
      </c>
      <c r="H167" s="88">
        <v>20</v>
      </c>
    </row>
    <row r="168" spans="1:8" x14ac:dyDescent="0.3">
      <c r="A168" s="88">
        <v>161</v>
      </c>
      <c r="B168" s="89" t="s">
        <v>188</v>
      </c>
      <c r="C168" s="89" t="s">
        <v>38</v>
      </c>
      <c r="D168" s="88">
        <v>2004</v>
      </c>
      <c r="E168" s="89" t="s">
        <v>1036</v>
      </c>
      <c r="F168" s="89" t="s">
        <v>1037</v>
      </c>
      <c r="G168" s="89" t="s">
        <v>733</v>
      </c>
      <c r="H168" s="88">
        <v>17</v>
      </c>
    </row>
    <row r="169" spans="1:8" x14ac:dyDescent="0.3">
      <c r="A169" s="88">
        <v>162</v>
      </c>
      <c r="B169" s="89" t="s">
        <v>189</v>
      </c>
      <c r="C169" s="89" t="s">
        <v>15</v>
      </c>
      <c r="D169" s="88">
        <v>2007</v>
      </c>
      <c r="E169" s="89" t="s">
        <v>1038</v>
      </c>
      <c r="F169" s="89" t="s">
        <v>1039</v>
      </c>
      <c r="G169" s="89" t="s">
        <v>726</v>
      </c>
      <c r="H169" s="88">
        <v>15</v>
      </c>
    </row>
    <row r="170" spans="1:8" x14ac:dyDescent="0.3">
      <c r="A170" s="88">
        <v>163</v>
      </c>
      <c r="B170" s="89" t="s">
        <v>190</v>
      </c>
      <c r="C170" s="89" t="s">
        <v>71</v>
      </c>
      <c r="D170" s="88">
        <v>2005</v>
      </c>
      <c r="E170" s="89" t="s">
        <v>1040</v>
      </c>
      <c r="F170" s="89" t="s">
        <v>1041</v>
      </c>
      <c r="G170" s="89" t="s">
        <v>733</v>
      </c>
      <c r="H170" s="88">
        <v>13</v>
      </c>
    </row>
    <row r="171" spans="1:8" x14ac:dyDescent="0.3">
      <c r="A171" s="88">
        <v>164</v>
      </c>
      <c r="B171" s="89" t="s">
        <v>191</v>
      </c>
      <c r="C171" s="89" t="s">
        <v>9</v>
      </c>
      <c r="D171" s="88">
        <v>2003</v>
      </c>
      <c r="E171" s="89" t="s">
        <v>1042</v>
      </c>
      <c r="F171" s="89" t="s">
        <v>1043</v>
      </c>
      <c r="G171" s="89" t="s">
        <v>733</v>
      </c>
      <c r="H171" s="88">
        <v>18</v>
      </c>
    </row>
    <row r="172" spans="1:8" x14ac:dyDescent="0.3">
      <c r="A172" s="88">
        <v>165</v>
      </c>
      <c r="B172" s="89" t="s">
        <v>192</v>
      </c>
      <c r="C172" s="89" t="s">
        <v>13</v>
      </c>
      <c r="D172" s="88">
        <v>1994</v>
      </c>
      <c r="E172" s="89" t="s">
        <v>1044</v>
      </c>
      <c r="F172" s="89" t="s">
        <v>740</v>
      </c>
      <c r="G172" s="89" t="s">
        <v>733</v>
      </c>
      <c r="H172" s="88">
        <v>22</v>
      </c>
    </row>
    <row r="173" spans="1:8" x14ac:dyDescent="0.3">
      <c r="A173" s="88">
        <v>166</v>
      </c>
      <c r="B173" s="89" t="s">
        <v>193</v>
      </c>
      <c r="C173" s="89" t="s">
        <v>17</v>
      </c>
      <c r="D173" s="88">
        <v>2000</v>
      </c>
      <c r="E173" s="89" t="s">
        <v>1045</v>
      </c>
      <c r="F173" s="89" t="s">
        <v>1045</v>
      </c>
      <c r="G173" s="89" t="s">
        <v>733</v>
      </c>
      <c r="H173" s="88">
        <v>22</v>
      </c>
    </row>
    <row r="174" spans="1:8" x14ac:dyDescent="0.3">
      <c r="A174" s="88">
        <v>167</v>
      </c>
      <c r="B174" s="89" t="s">
        <v>194</v>
      </c>
      <c r="C174" s="89" t="s">
        <v>9</v>
      </c>
      <c r="D174" s="88">
        <v>1997</v>
      </c>
      <c r="E174" s="89" t="s">
        <v>1046</v>
      </c>
      <c r="F174" s="89" t="s">
        <v>1047</v>
      </c>
      <c r="G174" s="89" t="s">
        <v>733</v>
      </c>
      <c r="H174" s="88">
        <v>10</v>
      </c>
    </row>
    <row r="175" spans="1:8" x14ac:dyDescent="0.3">
      <c r="A175" s="88">
        <v>168</v>
      </c>
      <c r="B175" s="89" t="s">
        <v>196</v>
      </c>
      <c r="C175" s="89" t="s">
        <v>38</v>
      </c>
      <c r="D175" s="88">
        <v>2003</v>
      </c>
      <c r="E175" s="89" t="s">
        <v>1048</v>
      </c>
      <c r="F175" s="89" t="s">
        <v>1049</v>
      </c>
      <c r="G175" s="89" t="s">
        <v>733</v>
      </c>
      <c r="H175" s="88">
        <v>25</v>
      </c>
    </row>
    <row r="176" spans="1:8" x14ac:dyDescent="0.3">
      <c r="A176" s="88">
        <v>169</v>
      </c>
      <c r="B176" s="89" t="s">
        <v>197</v>
      </c>
      <c r="C176" s="89" t="s">
        <v>9</v>
      </c>
      <c r="D176" s="88">
        <v>2004</v>
      </c>
      <c r="E176" s="89" t="s">
        <v>1050</v>
      </c>
      <c r="F176" s="89" t="s">
        <v>1051</v>
      </c>
      <c r="G176" s="89" t="s">
        <v>733</v>
      </c>
      <c r="H176" s="88">
        <v>17</v>
      </c>
    </row>
    <row r="177" spans="1:8" x14ac:dyDescent="0.3">
      <c r="A177" s="88">
        <v>170</v>
      </c>
      <c r="B177" s="89" t="s">
        <v>198</v>
      </c>
      <c r="C177" s="89" t="s">
        <v>9</v>
      </c>
      <c r="D177" s="88">
        <v>2004</v>
      </c>
      <c r="E177" s="89" t="s">
        <v>1052</v>
      </c>
      <c r="F177" s="89" t="s">
        <v>1053</v>
      </c>
      <c r="G177" s="89" t="s">
        <v>733</v>
      </c>
      <c r="H177" s="88">
        <v>10</v>
      </c>
    </row>
    <row r="178" spans="1:8" x14ac:dyDescent="0.3">
      <c r="A178" s="88">
        <v>171</v>
      </c>
      <c r="B178" s="89" t="s">
        <v>199</v>
      </c>
      <c r="C178" s="89" t="s">
        <v>32</v>
      </c>
      <c r="D178" s="88">
        <v>2000</v>
      </c>
      <c r="E178" s="89" t="s">
        <v>1054</v>
      </c>
      <c r="F178" s="89" t="s">
        <v>815</v>
      </c>
      <c r="G178" s="89" t="s">
        <v>733</v>
      </c>
      <c r="H178" s="88">
        <v>25</v>
      </c>
    </row>
    <row r="179" spans="1:8" x14ac:dyDescent="0.3">
      <c r="A179" s="88">
        <v>172</v>
      </c>
      <c r="B179" s="89" t="s">
        <v>200</v>
      </c>
      <c r="C179" s="89" t="s">
        <v>38</v>
      </c>
      <c r="D179" s="88">
        <v>2008</v>
      </c>
      <c r="E179" s="89" t="s">
        <v>1055</v>
      </c>
      <c r="F179" s="89" t="s">
        <v>1056</v>
      </c>
      <c r="G179" s="89" t="s">
        <v>726</v>
      </c>
      <c r="H179" s="88">
        <v>11</v>
      </c>
    </row>
    <row r="180" spans="1:8" x14ac:dyDescent="0.3">
      <c r="A180" s="88">
        <v>173</v>
      </c>
      <c r="B180" s="89" t="s">
        <v>201</v>
      </c>
      <c r="C180" s="89" t="s">
        <v>155</v>
      </c>
      <c r="D180" s="88">
        <v>2003</v>
      </c>
      <c r="E180" s="89" t="s">
        <v>1057</v>
      </c>
      <c r="F180" s="89" t="s">
        <v>1058</v>
      </c>
      <c r="G180" s="89" t="s">
        <v>733</v>
      </c>
      <c r="H180" s="88">
        <v>13</v>
      </c>
    </row>
    <row r="181" spans="1:8" x14ac:dyDescent="0.3">
      <c r="A181" s="88">
        <v>174</v>
      </c>
      <c r="B181" s="89" t="s">
        <v>202</v>
      </c>
      <c r="C181" s="89" t="s">
        <v>9</v>
      </c>
      <c r="D181" s="88">
        <v>2005</v>
      </c>
      <c r="E181" s="89" t="s">
        <v>1059</v>
      </c>
      <c r="F181" s="89" t="s">
        <v>1060</v>
      </c>
      <c r="G181" s="89" t="s">
        <v>733</v>
      </c>
      <c r="H181" s="88">
        <v>15</v>
      </c>
    </row>
    <row r="182" spans="1:8" x14ac:dyDescent="0.3">
      <c r="A182" s="88">
        <v>175</v>
      </c>
      <c r="B182" s="89" t="s">
        <v>203</v>
      </c>
      <c r="C182" s="89" t="s">
        <v>38</v>
      </c>
      <c r="D182" s="88">
        <v>2005</v>
      </c>
      <c r="E182" s="89" t="s">
        <v>1061</v>
      </c>
      <c r="F182" s="89" t="s">
        <v>1062</v>
      </c>
      <c r="G182" s="89" t="s">
        <v>733</v>
      </c>
      <c r="H182" s="88">
        <v>17</v>
      </c>
    </row>
    <row r="183" spans="1:8" x14ac:dyDescent="0.3">
      <c r="A183" s="88">
        <v>176</v>
      </c>
      <c r="B183" s="89" t="s">
        <v>204</v>
      </c>
      <c r="C183" s="89" t="s">
        <v>205</v>
      </c>
      <c r="D183" s="88">
        <v>2004</v>
      </c>
      <c r="E183" s="89" t="s">
        <v>1063</v>
      </c>
      <c r="F183" s="89" t="s">
        <v>1064</v>
      </c>
      <c r="G183" s="89" t="s">
        <v>733</v>
      </c>
      <c r="H183" s="88">
        <v>18</v>
      </c>
    </row>
    <row r="184" spans="1:8" x14ac:dyDescent="0.3">
      <c r="A184" s="88">
        <v>177</v>
      </c>
      <c r="B184" s="89" t="s">
        <v>206</v>
      </c>
      <c r="C184" s="89" t="s">
        <v>9</v>
      </c>
      <c r="D184" s="88">
        <v>2009</v>
      </c>
      <c r="E184" s="89" t="s">
        <v>1065</v>
      </c>
      <c r="F184" s="89" t="s">
        <v>1066</v>
      </c>
      <c r="G184" s="89" t="s">
        <v>726</v>
      </c>
      <c r="H184" s="88">
        <v>11</v>
      </c>
    </row>
    <row r="185" spans="1:8" x14ac:dyDescent="0.3">
      <c r="A185" s="88">
        <v>178</v>
      </c>
      <c r="B185" s="89" t="s">
        <v>207</v>
      </c>
      <c r="C185" s="89" t="s">
        <v>11</v>
      </c>
      <c r="D185" s="88">
        <v>2003</v>
      </c>
      <c r="E185" s="89" t="s">
        <v>1067</v>
      </c>
      <c r="F185" s="89" t="s">
        <v>1068</v>
      </c>
      <c r="G185" s="89" t="s">
        <v>733</v>
      </c>
      <c r="H185" s="88">
        <v>18</v>
      </c>
    </row>
    <row r="186" spans="1:8" x14ac:dyDescent="0.3">
      <c r="A186" s="88">
        <v>179</v>
      </c>
      <c r="B186" s="89" t="s">
        <v>208</v>
      </c>
      <c r="C186" s="89" t="s">
        <v>13</v>
      </c>
      <c r="D186" s="88">
        <v>2005</v>
      </c>
      <c r="E186" s="89" t="s">
        <v>1069</v>
      </c>
      <c r="F186" s="89" t="s">
        <v>1070</v>
      </c>
      <c r="G186" s="89" t="s">
        <v>733</v>
      </c>
      <c r="H186" s="88">
        <v>10</v>
      </c>
    </row>
    <row r="187" spans="1:8" x14ac:dyDescent="0.3">
      <c r="A187" s="88">
        <v>180</v>
      </c>
      <c r="B187" s="89" t="s">
        <v>209</v>
      </c>
      <c r="C187" s="89" t="s">
        <v>210</v>
      </c>
      <c r="D187" s="88">
        <v>1999</v>
      </c>
      <c r="E187" s="89"/>
      <c r="F187" s="89" t="s">
        <v>1071</v>
      </c>
      <c r="G187" s="89" t="s">
        <v>733</v>
      </c>
      <c r="H187" s="88">
        <v>19</v>
      </c>
    </row>
    <row r="188" spans="1:8" x14ac:dyDescent="0.3">
      <c r="A188" s="88">
        <v>181</v>
      </c>
      <c r="B188" s="89" t="s">
        <v>211</v>
      </c>
      <c r="C188" s="89" t="s">
        <v>32</v>
      </c>
      <c r="D188" s="88">
        <v>2003</v>
      </c>
      <c r="E188" s="89" t="s">
        <v>1072</v>
      </c>
      <c r="F188" s="89" t="s">
        <v>1073</v>
      </c>
      <c r="G188" s="89" t="s">
        <v>733</v>
      </c>
      <c r="H188" s="88">
        <v>22</v>
      </c>
    </row>
    <row r="189" spans="1:8" x14ac:dyDescent="0.3">
      <c r="A189" s="88">
        <v>182</v>
      </c>
      <c r="B189" s="89" t="s">
        <v>212</v>
      </c>
      <c r="C189" s="89" t="s">
        <v>25</v>
      </c>
      <c r="D189" s="88">
        <v>2006</v>
      </c>
      <c r="E189" s="89" t="s">
        <v>1074</v>
      </c>
      <c r="F189" s="89" t="s">
        <v>1075</v>
      </c>
      <c r="G189" s="89" t="s">
        <v>736</v>
      </c>
      <c r="H189" s="88">
        <v>10</v>
      </c>
    </row>
    <row r="190" spans="1:8" x14ac:dyDescent="0.3">
      <c r="A190" s="88">
        <v>183</v>
      </c>
      <c r="B190" s="89" t="s">
        <v>213</v>
      </c>
      <c r="C190" s="89" t="s">
        <v>38</v>
      </c>
      <c r="D190" s="88">
        <v>2006</v>
      </c>
      <c r="E190" s="89" t="s">
        <v>1076</v>
      </c>
      <c r="F190" s="89" t="s">
        <v>1077</v>
      </c>
      <c r="G190" s="89" t="s">
        <v>736</v>
      </c>
      <c r="H190" s="88">
        <v>10</v>
      </c>
    </row>
    <row r="191" spans="1:8" x14ac:dyDescent="0.3">
      <c r="A191" s="88">
        <v>184</v>
      </c>
      <c r="B191" s="89" t="s">
        <v>214</v>
      </c>
      <c r="C191" s="89" t="s">
        <v>38</v>
      </c>
      <c r="D191" s="88">
        <v>2006</v>
      </c>
      <c r="E191" s="89" t="s">
        <v>1078</v>
      </c>
      <c r="F191" s="89" t="s">
        <v>1079</v>
      </c>
      <c r="G191" s="89" t="s">
        <v>736</v>
      </c>
      <c r="H191" s="88">
        <v>18</v>
      </c>
    </row>
    <row r="192" spans="1:8" x14ac:dyDescent="0.3">
      <c r="A192" s="88">
        <v>185</v>
      </c>
      <c r="B192" s="89" t="s">
        <v>215</v>
      </c>
      <c r="C192" s="89" t="s">
        <v>71</v>
      </c>
      <c r="D192" s="88">
        <v>2007</v>
      </c>
      <c r="E192" s="89" t="s">
        <v>1080</v>
      </c>
      <c r="F192" s="89" t="s">
        <v>1081</v>
      </c>
      <c r="G192" s="89" t="s">
        <v>726</v>
      </c>
      <c r="H192" s="88">
        <v>12</v>
      </c>
    </row>
    <row r="193" spans="1:8" x14ac:dyDescent="0.3">
      <c r="A193" s="88">
        <v>186</v>
      </c>
      <c r="B193" s="89" t="s">
        <v>216</v>
      </c>
      <c r="C193" s="89" t="s">
        <v>92</v>
      </c>
      <c r="D193" s="88">
        <v>2006</v>
      </c>
      <c r="E193" s="89" t="s">
        <v>1082</v>
      </c>
      <c r="F193" s="89" t="s">
        <v>1083</v>
      </c>
      <c r="G193" s="89" t="s">
        <v>736</v>
      </c>
      <c r="H193" s="88">
        <v>13</v>
      </c>
    </row>
    <row r="194" spans="1:8" x14ac:dyDescent="0.3">
      <c r="A194" s="88">
        <v>187</v>
      </c>
      <c r="B194" s="89" t="s">
        <v>217</v>
      </c>
      <c r="C194" s="89" t="s">
        <v>25</v>
      </c>
      <c r="D194" s="88">
        <v>2006</v>
      </c>
      <c r="E194" s="89" t="s">
        <v>1084</v>
      </c>
      <c r="F194" s="89" t="s">
        <v>1085</v>
      </c>
      <c r="G194" s="89" t="s">
        <v>736</v>
      </c>
      <c r="H194" s="88">
        <v>18</v>
      </c>
    </row>
    <row r="195" spans="1:8" x14ac:dyDescent="0.3">
      <c r="A195" s="88">
        <v>188</v>
      </c>
      <c r="B195" s="89" t="s">
        <v>218</v>
      </c>
      <c r="C195" s="89" t="s">
        <v>219</v>
      </c>
      <c r="D195" s="88">
        <v>2006</v>
      </c>
      <c r="E195" s="89" t="s">
        <v>1086</v>
      </c>
      <c r="F195" s="89" t="s">
        <v>1087</v>
      </c>
      <c r="G195" s="89" t="s">
        <v>736</v>
      </c>
      <c r="H195" s="88">
        <v>24</v>
      </c>
    </row>
    <row r="196" spans="1:8" x14ac:dyDescent="0.3">
      <c r="A196" s="88">
        <v>189</v>
      </c>
      <c r="B196" s="89" t="s">
        <v>220</v>
      </c>
      <c r="C196" s="89" t="s">
        <v>13</v>
      </c>
      <c r="D196" s="88">
        <v>2006</v>
      </c>
      <c r="E196" s="89" t="s">
        <v>1088</v>
      </c>
      <c r="F196" s="89" t="s">
        <v>1089</v>
      </c>
      <c r="G196" s="89" t="s">
        <v>736</v>
      </c>
      <c r="H196" s="88">
        <v>12</v>
      </c>
    </row>
    <row r="197" spans="1:8" x14ac:dyDescent="0.3">
      <c r="A197" s="88">
        <v>190</v>
      </c>
      <c r="B197" s="89" t="s">
        <v>221</v>
      </c>
      <c r="C197" s="89" t="s">
        <v>38</v>
      </c>
      <c r="D197" s="88">
        <v>1999</v>
      </c>
      <c r="E197" s="89" t="s">
        <v>1090</v>
      </c>
      <c r="F197" s="89" t="s">
        <v>1091</v>
      </c>
      <c r="G197" s="89" t="s">
        <v>733</v>
      </c>
      <c r="H197" s="88">
        <v>25</v>
      </c>
    </row>
    <row r="198" spans="1:8" x14ac:dyDescent="0.3">
      <c r="A198" s="88">
        <v>191</v>
      </c>
      <c r="B198" s="89" t="s">
        <v>222</v>
      </c>
      <c r="C198" s="89" t="s">
        <v>32</v>
      </c>
      <c r="D198" s="88">
        <v>2005</v>
      </c>
      <c r="E198" s="89" t="s">
        <v>1092</v>
      </c>
      <c r="F198" s="89" t="s">
        <v>1093</v>
      </c>
      <c r="G198" s="89" t="s">
        <v>733</v>
      </c>
      <c r="H198" s="88">
        <v>25</v>
      </c>
    </row>
    <row r="199" spans="1:8" x14ac:dyDescent="0.3">
      <c r="A199" s="88">
        <v>192</v>
      </c>
      <c r="B199" s="89" t="s">
        <v>223</v>
      </c>
      <c r="C199" s="89" t="s">
        <v>13</v>
      </c>
      <c r="D199" s="88">
        <v>2006</v>
      </c>
      <c r="E199" s="89" t="s">
        <v>1094</v>
      </c>
      <c r="F199" s="89" t="s">
        <v>1095</v>
      </c>
      <c r="G199" s="89" t="s">
        <v>736</v>
      </c>
      <c r="H199" s="88">
        <v>12</v>
      </c>
    </row>
    <row r="200" spans="1:8" x14ac:dyDescent="0.3">
      <c r="A200" s="88">
        <v>193</v>
      </c>
      <c r="B200" s="89" t="s">
        <v>224</v>
      </c>
      <c r="C200" s="89" t="s">
        <v>20</v>
      </c>
      <c r="D200" s="88">
        <v>2004</v>
      </c>
      <c r="E200" s="89" t="s">
        <v>1096</v>
      </c>
      <c r="F200" s="89" t="s">
        <v>1097</v>
      </c>
      <c r="G200" s="89" t="s">
        <v>733</v>
      </c>
      <c r="H200" s="88">
        <v>21</v>
      </c>
    </row>
    <row r="201" spans="1:8" x14ac:dyDescent="0.3">
      <c r="A201" s="88">
        <v>194</v>
      </c>
      <c r="B201" s="89" t="s">
        <v>225</v>
      </c>
      <c r="C201" s="89" t="s">
        <v>9</v>
      </c>
      <c r="D201" s="88">
        <v>2002</v>
      </c>
      <c r="E201" s="89" t="s">
        <v>1098</v>
      </c>
      <c r="F201" s="89" t="s">
        <v>1099</v>
      </c>
      <c r="G201" s="89" t="s">
        <v>733</v>
      </c>
      <c r="H201" s="88">
        <v>23</v>
      </c>
    </row>
    <row r="202" spans="1:8" x14ac:dyDescent="0.3">
      <c r="A202" s="88">
        <v>195</v>
      </c>
      <c r="B202" s="89" t="s">
        <v>226</v>
      </c>
      <c r="C202" s="89" t="s">
        <v>32</v>
      </c>
      <c r="D202" s="88">
        <v>2006</v>
      </c>
      <c r="E202" s="89" t="s">
        <v>1100</v>
      </c>
      <c r="F202" s="89" t="s">
        <v>1101</v>
      </c>
      <c r="G202" s="89" t="s">
        <v>736</v>
      </c>
      <c r="H202" s="88">
        <v>21</v>
      </c>
    </row>
    <row r="203" spans="1:8" x14ac:dyDescent="0.3">
      <c r="A203" s="88">
        <v>196</v>
      </c>
      <c r="B203" s="89" t="s">
        <v>227</v>
      </c>
      <c r="C203" s="89" t="s">
        <v>38</v>
      </c>
      <c r="D203" s="88">
        <v>2005</v>
      </c>
      <c r="E203" s="89" t="s">
        <v>1102</v>
      </c>
      <c r="F203" s="89" t="s">
        <v>1103</v>
      </c>
      <c r="G203" s="89" t="s">
        <v>733</v>
      </c>
      <c r="H203" s="88">
        <v>14</v>
      </c>
    </row>
    <row r="204" spans="1:8" x14ac:dyDescent="0.3">
      <c r="A204" s="88">
        <v>197</v>
      </c>
      <c r="B204" s="89" t="s">
        <v>228</v>
      </c>
      <c r="C204" s="89" t="s">
        <v>92</v>
      </c>
      <c r="D204" s="88">
        <v>2006</v>
      </c>
      <c r="E204" s="89" t="s">
        <v>1104</v>
      </c>
      <c r="F204" s="89" t="s">
        <v>1105</v>
      </c>
      <c r="G204" s="89" t="s">
        <v>736</v>
      </c>
      <c r="H204" s="88">
        <v>11</v>
      </c>
    </row>
    <row r="205" spans="1:8" x14ac:dyDescent="0.3">
      <c r="A205" s="88">
        <v>198</v>
      </c>
      <c r="B205" s="89" t="s">
        <v>229</v>
      </c>
      <c r="C205" s="89" t="s">
        <v>32</v>
      </c>
      <c r="D205" s="88">
        <v>2006</v>
      </c>
      <c r="E205" s="89" t="s">
        <v>1106</v>
      </c>
      <c r="F205" s="89" t="s">
        <v>1107</v>
      </c>
      <c r="G205" s="89" t="s">
        <v>736</v>
      </c>
      <c r="H205" s="88">
        <v>15</v>
      </c>
    </row>
    <row r="206" spans="1:8" x14ac:dyDescent="0.3">
      <c r="A206" s="88">
        <v>199</v>
      </c>
      <c r="B206" s="89" t="s">
        <v>230</v>
      </c>
      <c r="C206" s="89" t="s">
        <v>13</v>
      </c>
      <c r="D206" s="88">
        <v>2003</v>
      </c>
      <c r="E206" s="89" t="s">
        <v>1108</v>
      </c>
      <c r="F206" s="89" t="s">
        <v>1109</v>
      </c>
      <c r="G206" s="89" t="s">
        <v>733</v>
      </c>
      <c r="H206" s="88">
        <v>16</v>
      </c>
    </row>
    <row r="207" spans="1:8" x14ac:dyDescent="0.3">
      <c r="A207" s="88">
        <v>200</v>
      </c>
      <c r="B207" s="89" t="s">
        <v>231</v>
      </c>
      <c r="C207" s="89" t="s">
        <v>25</v>
      </c>
      <c r="D207" s="88">
        <v>2004</v>
      </c>
      <c r="E207" s="89" t="s">
        <v>1110</v>
      </c>
      <c r="F207" s="89" t="s">
        <v>1111</v>
      </c>
      <c r="G207" s="89" t="s">
        <v>733</v>
      </c>
      <c r="H207" s="88">
        <v>20</v>
      </c>
    </row>
    <row r="208" spans="1:8" x14ac:dyDescent="0.3">
      <c r="A208" s="88">
        <v>201</v>
      </c>
      <c r="B208" s="89" t="s">
        <v>232</v>
      </c>
      <c r="C208" s="89" t="s">
        <v>38</v>
      </c>
      <c r="D208" s="88">
        <v>2006</v>
      </c>
      <c r="E208" s="89" t="s">
        <v>1112</v>
      </c>
      <c r="F208" s="89" t="s">
        <v>1113</v>
      </c>
      <c r="G208" s="89" t="s">
        <v>736</v>
      </c>
      <c r="H208" s="88">
        <v>19</v>
      </c>
    </row>
    <row r="209" spans="1:8" x14ac:dyDescent="0.3">
      <c r="A209" s="88">
        <v>202</v>
      </c>
      <c r="B209" s="89" t="s">
        <v>233</v>
      </c>
      <c r="C209" s="89" t="s">
        <v>11</v>
      </c>
      <c r="D209" s="88">
        <v>2006</v>
      </c>
      <c r="E209" s="89" t="s">
        <v>1114</v>
      </c>
      <c r="F209" s="89" t="s">
        <v>1115</v>
      </c>
      <c r="G209" s="89" t="s">
        <v>736</v>
      </c>
      <c r="H209" s="88">
        <v>12</v>
      </c>
    </row>
    <row r="210" spans="1:8" x14ac:dyDescent="0.3">
      <c r="A210" s="88">
        <v>203</v>
      </c>
      <c r="B210" s="89" t="s">
        <v>234</v>
      </c>
      <c r="C210" s="89" t="s">
        <v>25</v>
      </c>
      <c r="D210" s="88">
        <v>2006</v>
      </c>
      <c r="E210" s="89" t="s">
        <v>1116</v>
      </c>
      <c r="F210" s="89" t="s">
        <v>1117</v>
      </c>
      <c r="G210" s="89" t="s">
        <v>736</v>
      </c>
      <c r="H210" s="88">
        <v>22</v>
      </c>
    </row>
    <row r="211" spans="1:8" x14ac:dyDescent="0.3">
      <c r="A211" s="88">
        <v>204</v>
      </c>
      <c r="B211" s="89" t="s">
        <v>235</v>
      </c>
      <c r="C211" s="89" t="s">
        <v>25</v>
      </c>
      <c r="D211" s="88">
        <v>2006</v>
      </c>
      <c r="E211" s="89" t="s">
        <v>1118</v>
      </c>
      <c r="F211" s="89" t="s">
        <v>1119</v>
      </c>
      <c r="G211" s="89" t="s">
        <v>736</v>
      </c>
      <c r="H211" s="88">
        <v>20</v>
      </c>
    </row>
    <row r="212" spans="1:8" x14ac:dyDescent="0.3">
      <c r="A212" s="88">
        <v>205</v>
      </c>
      <c r="B212" s="89" t="s">
        <v>236</v>
      </c>
      <c r="C212" s="89" t="s">
        <v>155</v>
      </c>
      <c r="D212" s="88">
        <v>2000</v>
      </c>
      <c r="E212" s="89" t="s">
        <v>1120</v>
      </c>
      <c r="F212" s="89" t="s">
        <v>1005</v>
      </c>
      <c r="G212" s="89" t="s">
        <v>733</v>
      </c>
      <c r="H212" s="88">
        <v>24</v>
      </c>
    </row>
    <row r="213" spans="1:8" x14ac:dyDescent="0.3">
      <c r="A213" s="88">
        <v>206</v>
      </c>
      <c r="B213" s="89" t="s">
        <v>237</v>
      </c>
      <c r="C213" s="89" t="s">
        <v>9</v>
      </c>
      <c r="D213" s="88">
        <v>2004</v>
      </c>
      <c r="E213" s="89" t="s">
        <v>1121</v>
      </c>
      <c r="F213" s="89" t="s">
        <v>1122</v>
      </c>
      <c r="G213" s="89" t="s">
        <v>733</v>
      </c>
      <c r="H213" s="88">
        <v>14</v>
      </c>
    </row>
    <row r="214" spans="1:8" x14ac:dyDescent="0.3">
      <c r="A214" s="88">
        <v>207</v>
      </c>
      <c r="B214" s="89" t="s">
        <v>238</v>
      </c>
      <c r="C214" s="89" t="s">
        <v>38</v>
      </c>
      <c r="D214" s="88">
        <v>2006</v>
      </c>
      <c r="E214" s="89" t="s">
        <v>1123</v>
      </c>
      <c r="F214" s="89" t="s">
        <v>1124</v>
      </c>
      <c r="G214" s="89" t="s">
        <v>736</v>
      </c>
      <c r="H214" s="88">
        <v>24</v>
      </c>
    </row>
    <row r="215" spans="1:8" x14ac:dyDescent="0.3">
      <c r="A215" s="88">
        <v>208</v>
      </c>
      <c r="B215" s="89" t="s">
        <v>239</v>
      </c>
      <c r="C215" s="89" t="s">
        <v>25</v>
      </c>
      <c r="D215" s="88">
        <v>2007</v>
      </c>
      <c r="E215" s="89" t="s">
        <v>1125</v>
      </c>
      <c r="F215" s="89" t="s">
        <v>1126</v>
      </c>
      <c r="G215" s="89" t="s">
        <v>726</v>
      </c>
      <c r="H215" s="88">
        <v>19</v>
      </c>
    </row>
    <row r="216" spans="1:8" x14ac:dyDescent="0.3">
      <c r="A216" s="88">
        <v>209</v>
      </c>
      <c r="B216" s="89" t="s">
        <v>240</v>
      </c>
      <c r="C216" s="89" t="s">
        <v>9</v>
      </c>
      <c r="D216" s="88">
        <v>1972</v>
      </c>
      <c r="E216" s="89" t="s">
        <v>1127</v>
      </c>
      <c r="F216" s="89" t="s">
        <v>1128</v>
      </c>
      <c r="G216" s="89" t="s">
        <v>733</v>
      </c>
      <c r="H216" s="88">
        <v>13</v>
      </c>
    </row>
    <row r="217" spans="1:8" x14ac:dyDescent="0.3">
      <c r="A217" s="88">
        <v>210</v>
      </c>
      <c r="B217" s="89" t="s">
        <v>241</v>
      </c>
      <c r="C217" s="89" t="s">
        <v>9</v>
      </c>
      <c r="D217" s="88">
        <v>2004</v>
      </c>
      <c r="E217" s="89" t="s">
        <v>1129</v>
      </c>
      <c r="F217" s="89" t="s">
        <v>1130</v>
      </c>
      <c r="G217" s="89" t="s">
        <v>733</v>
      </c>
      <c r="H217" s="88">
        <v>23</v>
      </c>
    </row>
    <row r="218" spans="1:8" x14ac:dyDescent="0.3">
      <c r="A218" s="88">
        <v>211</v>
      </c>
      <c r="B218" s="89" t="s">
        <v>242</v>
      </c>
      <c r="C218" s="89" t="s">
        <v>9</v>
      </c>
      <c r="D218" s="88">
        <v>2003</v>
      </c>
      <c r="E218" s="89" t="s">
        <v>1131</v>
      </c>
      <c r="F218" s="89" t="s">
        <v>1132</v>
      </c>
      <c r="G218" s="89" t="s">
        <v>733</v>
      </c>
      <c r="H218" s="88">
        <v>21</v>
      </c>
    </row>
    <row r="219" spans="1:8" x14ac:dyDescent="0.3">
      <c r="A219" s="88">
        <v>212</v>
      </c>
      <c r="B219" s="89" t="s">
        <v>243</v>
      </c>
      <c r="C219" s="89" t="s">
        <v>9</v>
      </c>
      <c r="D219" s="88">
        <v>1956</v>
      </c>
      <c r="E219" s="89" t="s">
        <v>1133</v>
      </c>
      <c r="F219" s="89" t="s">
        <v>1134</v>
      </c>
      <c r="G219" s="89" t="s">
        <v>733</v>
      </c>
      <c r="H219" s="88">
        <v>10</v>
      </c>
    </row>
    <row r="220" spans="1:8" x14ac:dyDescent="0.3">
      <c r="A220" s="88">
        <v>213</v>
      </c>
      <c r="B220" s="89" t="s">
        <v>244</v>
      </c>
      <c r="C220" s="89" t="s">
        <v>9</v>
      </c>
      <c r="D220" s="88">
        <v>2006</v>
      </c>
      <c r="E220" s="89" t="s">
        <v>1135</v>
      </c>
      <c r="F220" s="89" t="s">
        <v>1136</v>
      </c>
      <c r="G220" s="89" t="s">
        <v>736</v>
      </c>
      <c r="H220" s="88">
        <v>23</v>
      </c>
    </row>
    <row r="221" spans="1:8" x14ac:dyDescent="0.3">
      <c r="A221" s="88">
        <v>214</v>
      </c>
      <c r="B221" s="89" t="s">
        <v>245</v>
      </c>
      <c r="C221" s="89" t="s">
        <v>9</v>
      </c>
      <c r="D221" s="88">
        <v>1995</v>
      </c>
      <c r="E221" s="89" t="s">
        <v>1137</v>
      </c>
      <c r="F221" s="89" t="s">
        <v>1138</v>
      </c>
      <c r="G221" s="89" t="s">
        <v>733</v>
      </c>
      <c r="H221" s="88">
        <v>19</v>
      </c>
    </row>
    <row r="222" spans="1:8" x14ac:dyDescent="0.3">
      <c r="A222" s="88">
        <v>215</v>
      </c>
      <c r="B222" s="89" t="s">
        <v>246</v>
      </c>
      <c r="C222" s="89" t="s">
        <v>155</v>
      </c>
      <c r="D222" s="88">
        <v>2001</v>
      </c>
      <c r="E222" s="89" t="s">
        <v>1139</v>
      </c>
      <c r="F222" s="89" t="s">
        <v>1140</v>
      </c>
      <c r="G222" s="89" t="s">
        <v>733</v>
      </c>
      <c r="H222" s="88">
        <v>24</v>
      </c>
    </row>
    <row r="223" spans="1:8" x14ac:dyDescent="0.3">
      <c r="A223" s="88">
        <v>216</v>
      </c>
      <c r="B223" s="89" t="s">
        <v>247</v>
      </c>
      <c r="C223" s="89" t="s">
        <v>38</v>
      </c>
      <c r="D223" s="88">
        <v>2008</v>
      </c>
      <c r="E223" s="89" t="s">
        <v>1141</v>
      </c>
      <c r="F223" s="89" t="s">
        <v>1142</v>
      </c>
      <c r="G223" s="89" t="s">
        <v>726</v>
      </c>
      <c r="H223" s="88">
        <v>20</v>
      </c>
    </row>
    <row r="224" spans="1:8" x14ac:dyDescent="0.3">
      <c r="A224" s="88">
        <v>217</v>
      </c>
      <c r="B224" s="89" t="s">
        <v>248</v>
      </c>
      <c r="C224" s="89" t="s">
        <v>32</v>
      </c>
      <c r="D224" s="88">
        <v>2007</v>
      </c>
      <c r="E224" s="89" t="s">
        <v>1143</v>
      </c>
      <c r="F224" s="89" t="s">
        <v>1144</v>
      </c>
      <c r="G224" s="89" t="s">
        <v>726</v>
      </c>
      <c r="H224" s="88">
        <v>11</v>
      </c>
    </row>
    <row r="225" spans="1:8" x14ac:dyDescent="0.3">
      <c r="A225" s="88">
        <v>218</v>
      </c>
      <c r="B225" s="89" t="s">
        <v>249</v>
      </c>
      <c r="C225" s="89" t="s">
        <v>9</v>
      </c>
      <c r="D225" s="88">
        <v>2008</v>
      </c>
      <c r="E225" s="89" t="s">
        <v>1145</v>
      </c>
      <c r="F225" s="89" t="s">
        <v>1146</v>
      </c>
      <c r="G225" s="89" t="s">
        <v>726</v>
      </c>
      <c r="H225" s="88">
        <v>13</v>
      </c>
    </row>
    <row r="226" spans="1:8" x14ac:dyDescent="0.3">
      <c r="A226" s="88">
        <v>219</v>
      </c>
      <c r="B226" s="89" t="s">
        <v>250</v>
      </c>
      <c r="C226" s="89" t="s">
        <v>38</v>
      </c>
      <c r="D226" s="88">
        <v>1971</v>
      </c>
      <c r="E226" s="89" t="s">
        <v>1147</v>
      </c>
      <c r="F226" s="89" t="s">
        <v>1148</v>
      </c>
      <c r="G226" s="89" t="s">
        <v>733</v>
      </c>
      <c r="H226" s="88">
        <v>21</v>
      </c>
    </row>
    <row r="227" spans="1:8" x14ac:dyDescent="0.3">
      <c r="A227" s="88">
        <v>220</v>
      </c>
      <c r="B227" s="89" t="s">
        <v>251</v>
      </c>
      <c r="C227" s="89" t="s">
        <v>38</v>
      </c>
      <c r="D227" s="88">
        <v>2006</v>
      </c>
      <c r="E227" s="89" t="s">
        <v>1149</v>
      </c>
      <c r="F227" s="89" t="s">
        <v>1150</v>
      </c>
      <c r="G227" s="89" t="s">
        <v>736</v>
      </c>
      <c r="H227" s="88">
        <v>25</v>
      </c>
    </row>
    <row r="228" spans="1:8" x14ac:dyDescent="0.3">
      <c r="A228" s="88">
        <v>221</v>
      </c>
      <c r="B228" s="89" t="s">
        <v>252</v>
      </c>
      <c r="C228" s="89" t="s">
        <v>155</v>
      </c>
      <c r="D228" s="88">
        <v>1987</v>
      </c>
      <c r="E228" s="89" t="s">
        <v>1151</v>
      </c>
      <c r="F228" s="89" t="s">
        <v>1152</v>
      </c>
      <c r="G228" s="89" t="s">
        <v>733</v>
      </c>
      <c r="H228" s="88">
        <v>10</v>
      </c>
    </row>
    <row r="229" spans="1:8" x14ac:dyDescent="0.3">
      <c r="A229" s="88">
        <v>222</v>
      </c>
      <c r="B229" s="89" t="s">
        <v>253</v>
      </c>
      <c r="C229" s="89" t="s">
        <v>9</v>
      </c>
      <c r="D229" s="88">
        <v>1993</v>
      </c>
      <c r="E229" s="89" t="s">
        <v>1153</v>
      </c>
      <c r="F229" s="89" t="s">
        <v>815</v>
      </c>
      <c r="G229" s="89" t="s">
        <v>733</v>
      </c>
      <c r="H229" s="88">
        <v>13</v>
      </c>
    </row>
    <row r="230" spans="1:8" x14ac:dyDescent="0.3">
      <c r="A230" s="88">
        <v>223</v>
      </c>
      <c r="B230" s="89" t="s">
        <v>254</v>
      </c>
      <c r="C230" s="89" t="s">
        <v>9</v>
      </c>
      <c r="D230" s="88">
        <v>2004</v>
      </c>
      <c r="E230" s="89" t="s">
        <v>1154</v>
      </c>
      <c r="F230" s="89" t="s">
        <v>785</v>
      </c>
      <c r="G230" s="89" t="s">
        <v>733</v>
      </c>
      <c r="H230" s="88">
        <v>25</v>
      </c>
    </row>
    <row r="231" spans="1:8" x14ac:dyDescent="0.3">
      <c r="A231" s="88">
        <v>224</v>
      </c>
      <c r="B231" s="89" t="s">
        <v>255</v>
      </c>
      <c r="C231" s="89" t="s">
        <v>22</v>
      </c>
      <c r="D231" s="88">
        <v>1972</v>
      </c>
      <c r="E231" s="89" t="s">
        <v>1155</v>
      </c>
      <c r="F231" s="89" t="s">
        <v>1156</v>
      </c>
      <c r="G231" s="89" t="s">
        <v>733</v>
      </c>
      <c r="H231" s="88">
        <v>11</v>
      </c>
    </row>
    <row r="232" spans="1:8" x14ac:dyDescent="0.3">
      <c r="A232" s="88">
        <v>225</v>
      </c>
      <c r="B232" s="89" t="s">
        <v>256</v>
      </c>
      <c r="C232" s="89" t="s">
        <v>9</v>
      </c>
      <c r="D232" s="88">
        <v>2007</v>
      </c>
      <c r="E232" s="89" t="s">
        <v>1157</v>
      </c>
      <c r="F232" s="89" t="s">
        <v>1158</v>
      </c>
      <c r="G232" s="89" t="s">
        <v>726</v>
      </c>
      <c r="H232" s="88">
        <v>18</v>
      </c>
    </row>
    <row r="233" spans="1:8" x14ac:dyDescent="0.3">
      <c r="A233" s="88">
        <v>226</v>
      </c>
      <c r="B233" s="89" t="s">
        <v>257</v>
      </c>
      <c r="C233" s="89" t="s">
        <v>9</v>
      </c>
      <c r="D233" s="88">
        <v>1979</v>
      </c>
      <c r="E233" s="89" t="s">
        <v>1159</v>
      </c>
      <c r="F233" s="89" t="s">
        <v>1160</v>
      </c>
      <c r="G233" s="89" t="s">
        <v>733</v>
      </c>
      <c r="H233" s="88">
        <v>15</v>
      </c>
    </row>
    <row r="234" spans="1:8" x14ac:dyDescent="0.3">
      <c r="A234" s="88">
        <v>227</v>
      </c>
      <c r="B234" s="89" t="s">
        <v>258</v>
      </c>
      <c r="C234" s="89" t="s">
        <v>38</v>
      </c>
      <c r="D234" s="88">
        <v>2005</v>
      </c>
      <c r="E234" s="89" t="s">
        <v>1161</v>
      </c>
      <c r="F234" s="89" t="s">
        <v>1162</v>
      </c>
      <c r="G234" s="89" t="s">
        <v>733</v>
      </c>
      <c r="H234" s="88">
        <v>11</v>
      </c>
    </row>
    <row r="235" spans="1:8" x14ac:dyDescent="0.3">
      <c r="A235" s="88">
        <v>228</v>
      </c>
      <c r="B235" s="89" t="s">
        <v>259</v>
      </c>
      <c r="C235" s="89" t="s">
        <v>9</v>
      </c>
      <c r="D235" s="88">
        <v>1962</v>
      </c>
      <c r="E235" s="89" t="s">
        <v>1163</v>
      </c>
      <c r="F235" s="89" t="s">
        <v>1130</v>
      </c>
      <c r="G235" s="89" t="s">
        <v>733</v>
      </c>
      <c r="H235" s="88">
        <v>15</v>
      </c>
    </row>
    <row r="236" spans="1:8" x14ac:dyDescent="0.3">
      <c r="A236" s="88">
        <v>229</v>
      </c>
      <c r="B236" s="89" t="s">
        <v>260</v>
      </c>
      <c r="C236" s="89" t="s">
        <v>38</v>
      </c>
      <c r="D236" s="88">
        <v>1996</v>
      </c>
      <c r="E236" s="89" t="s">
        <v>1164</v>
      </c>
      <c r="F236" s="89" t="s">
        <v>1010</v>
      </c>
      <c r="G236" s="89" t="s">
        <v>733</v>
      </c>
      <c r="H236" s="88">
        <v>18</v>
      </c>
    </row>
    <row r="237" spans="1:8" x14ac:dyDescent="0.3">
      <c r="A237" s="88">
        <v>230</v>
      </c>
      <c r="B237" s="89" t="s">
        <v>261</v>
      </c>
      <c r="C237" s="89" t="s">
        <v>9</v>
      </c>
      <c r="D237" s="88">
        <v>1959</v>
      </c>
      <c r="E237" s="89" t="s">
        <v>1165</v>
      </c>
      <c r="F237" s="89" t="s">
        <v>1166</v>
      </c>
      <c r="G237" s="89" t="s">
        <v>733</v>
      </c>
      <c r="H237" s="88">
        <v>17</v>
      </c>
    </row>
    <row r="238" spans="1:8" x14ac:dyDescent="0.3">
      <c r="A238" s="88">
        <v>231</v>
      </c>
      <c r="B238" s="89" t="s">
        <v>262</v>
      </c>
      <c r="C238" s="89" t="s">
        <v>22</v>
      </c>
      <c r="D238" s="88">
        <v>1979</v>
      </c>
      <c r="E238" s="89" t="s">
        <v>1167</v>
      </c>
      <c r="F238" s="89" t="s">
        <v>1168</v>
      </c>
      <c r="G238" s="89" t="s">
        <v>733</v>
      </c>
      <c r="H238" s="88">
        <v>15</v>
      </c>
    </row>
    <row r="239" spans="1:8" x14ac:dyDescent="0.3">
      <c r="A239" s="88">
        <v>232</v>
      </c>
      <c r="B239" s="89" t="s">
        <v>263</v>
      </c>
      <c r="C239" s="89" t="s">
        <v>32</v>
      </c>
      <c r="D239" s="88">
        <v>2005</v>
      </c>
      <c r="E239" s="89" t="s">
        <v>1169</v>
      </c>
      <c r="F239" s="89" t="s">
        <v>1170</v>
      </c>
      <c r="G239" s="89" t="s">
        <v>733</v>
      </c>
      <c r="H239" s="88">
        <v>18</v>
      </c>
    </row>
    <row r="240" spans="1:8" x14ac:dyDescent="0.3">
      <c r="A240" s="88">
        <v>233</v>
      </c>
      <c r="B240" s="89" t="s">
        <v>264</v>
      </c>
      <c r="C240" s="89" t="s">
        <v>9</v>
      </c>
      <c r="D240" s="88">
        <v>2007</v>
      </c>
      <c r="E240" s="89" t="s">
        <v>1171</v>
      </c>
      <c r="F240" s="89" t="s">
        <v>1146</v>
      </c>
      <c r="G240" s="89" t="s">
        <v>726</v>
      </c>
      <c r="H240" s="88">
        <v>16</v>
      </c>
    </row>
    <row r="241" spans="1:8" x14ac:dyDescent="0.3">
      <c r="A241" s="88">
        <v>234</v>
      </c>
      <c r="B241" s="89" t="s">
        <v>265</v>
      </c>
      <c r="C241" s="89" t="s">
        <v>38</v>
      </c>
      <c r="D241" s="88">
        <v>2003</v>
      </c>
      <c r="E241" s="89" t="s">
        <v>1172</v>
      </c>
      <c r="F241" s="89" t="s">
        <v>1173</v>
      </c>
      <c r="G241" s="89" t="s">
        <v>733</v>
      </c>
      <c r="H241" s="88">
        <v>14</v>
      </c>
    </row>
    <row r="242" spans="1:8" x14ac:dyDescent="0.3">
      <c r="A242" s="88">
        <v>235</v>
      </c>
      <c r="B242" s="89" t="s">
        <v>266</v>
      </c>
      <c r="C242" s="89" t="s">
        <v>38</v>
      </c>
      <c r="D242" s="88">
        <v>2005</v>
      </c>
      <c r="E242" s="89" t="s">
        <v>1172</v>
      </c>
      <c r="F242" s="89" t="s">
        <v>1173</v>
      </c>
      <c r="G242" s="89" t="s">
        <v>733</v>
      </c>
      <c r="H242" s="88">
        <v>22</v>
      </c>
    </row>
    <row r="243" spans="1:8" x14ac:dyDescent="0.3">
      <c r="A243" s="88">
        <v>236</v>
      </c>
      <c r="B243" s="89" t="s">
        <v>267</v>
      </c>
      <c r="C243" s="89" t="s">
        <v>9</v>
      </c>
      <c r="D243" s="88">
        <v>2004</v>
      </c>
      <c r="E243" s="89" t="s">
        <v>1174</v>
      </c>
      <c r="F243" s="89" t="s">
        <v>1175</v>
      </c>
      <c r="G243" s="89" t="s">
        <v>733</v>
      </c>
      <c r="H243" s="88">
        <v>17</v>
      </c>
    </row>
    <row r="244" spans="1:8" x14ac:dyDescent="0.3">
      <c r="A244" s="88">
        <v>237</v>
      </c>
      <c r="B244" s="89" t="s">
        <v>268</v>
      </c>
      <c r="C244" s="89" t="s">
        <v>11</v>
      </c>
      <c r="D244" s="88">
        <v>2009</v>
      </c>
      <c r="E244" s="89" t="s">
        <v>1176</v>
      </c>
      <c r="F244" s="89" t="s">
        <v>1177</v>
      </c>
      <c r="G244" s="89" t="s">
        <v>726</v>
      </c>
      <c r="H244" s="88">
        <v>25</v>
      </c>
    </row>
    <row r="245" spans="1:8" x14ac:dyDescent="0.3">
      <c r="A245" s="88">
        <v>238</v>
      </c>
      <c r="B245" s="89" t="s">
        <v>269</v>
      </c>
      <c r="C245" s="89" t="s">
        <v>9</v>
      </c>
      <c r="D245" s="88">
        <v>2007</v>
      </c>
      <c r="E245" s="89" t="s">
        <v>1178</v>
      </c>
      <c r="F245" s="89" t="s">
        <v>1179</v>
      </c>
      <c r="G245" s="89" t="s">
        <v>726</v>
      </c>
      <c r="H245" s="88">
        <v>22</v>
      </c>
    </row>
    <row r="246" spans="1:8" x14ac:dyDescent="0.3">
      <c r="A246" s="88">
        <v>239</v>
      </c>
      <c r="B246" s="89" t="s">
        <v>270</v>
      </c>
      <c r="C246" s="89" t="s">
        <v>9</v>
      </c>
      <c r="D246" s="88">
        <v>2009</v>
      </c>
      <c r="E246" s="89" t="s">
        <v>1180</v>
      </c>
      <c r="F246" s="89" t="s">
        <v>1181</v>
      </c>
      <c r="G246" s="89" t="s">
        <v>726</v>
      </c>
      <c r="H246" s="88">
        <v>15</v>
      </c>
    </row>
    <row r="247" spans="1:8" x14ac:dyDescent="0.3">
      <c r="A247" s="88">
        <v>240</v>
      </c>
      <c r="B247" s="89" t="s">
        <v>271</v>
      </c>
      <c r="C247" s="89" t="s">
        <v>71</v>
      </c>
      <c r="D247" s="88">
        <v>1942</v>
      </c>
      <c r="E247" s="89" t="s">
        <v>1182</v>
      </c>
      <c r="F247" s="89" t="s">
        <v>1183</v>
      </c>
      <c r="G247" s="89" t="s">
        <v>733</v>
      </c>
      <c r="H247" s="88">
        <v>19</v>
      </c>
    </row>
    <row r="248" spans="1:8" x14ac:dyDescent="0.3">
      <c r="A248" s="88">
        <v>241</v>
      </c>
      <c r="B248" s="89" t="s">
        <v>272</v>
      </c>
      <c r="C248" s="89" t="s">
        <v>71</v>
      </c>
      <c r="D248" s="88">
        <v>1939</v>
      </c>
      <c r="E248" s="89" t="s">
        <v>1184</v>
      </c>
      <c r="F248" s="89" t="s">
        <v>1185</v>
      </c>
      <c r="G248" s="89" t="s">
        <v>733</v>
      </c>
      <c r="H248" s="88">
        <v>10</v>
      </c>
    </row>
    <row r="249" spans="1:8" x14ac:dyDescent="0.3">
      <c r="A249" s="88">
        <v>242</v>
      </c>
      <c r="B249" s="89" t="s">
        <v>273</v>
      </c>
      <c r="C249" s="89" t="s">
        <v>274</v>
      </c>
      <c r="D249" s="88">
        <v>2007</v>
      </c>
      <c r="E249" s="89" t="s">
        <v>1186</v>
      </c>
      <c r="F249" s="89" t="s">
        <v>1187</v>
      </c>
      <c r="G249" s="89" t="s">
        <v>726</v>
      </c>
      <c r="H249" s="88">
        <v>20</v>
      </c>
    </row>
    <row r="250" spans="1:8" x14ac:dyDescent="0.3">
      <c r="A250" s="88">
        <v>243</v>
      </c>
      <c r="B250" s="89" t="s">
        <v>275</v>
      </c>
      <c r="C250" s="89" t="s">
        <v>71</v>
      </c>
      <c r="D250" s="88">
        <v>1991</v>
      </c>
      <c r="E250" s="89" t="s">
        <v>1188</v>
      </c>
      <c r="F250" s="89" t="s">
        <v>763</v>
      </c>
      <c r="G250" s="89" t="s">
        <v>733</v>
      </c>
      <c r="H250" s="88">
        <v>11</v>
      </c>
    </row>
    <row r="251" spans="1:8" x14ac:dyDescent="0.3">
      <c r="A251" s="88">
        <v>244</v>
      </c>
      <c r="B251" s="89" t="s">
        <v>276</v>
      </c>
      <c r="C251" s="89" t="s">
        <v>9</v>
      </c>
      <c r="D251" s="88">
        <v>2003</v>
      </c>
      <c r="E251" s="89" t="s">
        <v>1189</v>
      </c>
      <c r="F251" s="89" t="s">
        <v>1179</v>
      </c>
      <c r="G251" s="89" t="s">
        <v>733</v>
      </c>
      <c r="H251" s="88">
        <v>12</v>
      </c>
    </row>
    <row r="252" spans="1:8" x14ac:dyDescent="0.3">
      <c r="A252" s="88">
        <v>245</v>
      </c>
      <c r="B252" s="89" t="s">
        <v>277</v>
      </c>
      <c r="C252" s="89" t="s">
        <v>9</v>
      </c>
      <c r="D252" s="88">
        <v>2008</v>
      </c>
      <c r="E252" s="89" t="s">
        <v>1190</v>
      </c>
      <c r="F252" s="89" t="s">
        <v>1191</v>
      </c>
      <c r="G252" s="89" t="s">
        <v>726</v>
      </c>
      <c r="H252" s="88">
        <v>10</v>
      </c>
    </row>
    <row r="253" spans="1:8" x14ac:dyDescent="0.3">
      <c r="A253" s="88">
        <v>246</v>
      </c>
      <c r="B253" s="89" t="s">
        <v>278</v>
      </c>
      <c r="C253" s="89" t="s">
        <v>92</v>
      </c>
      <c r="D253" s="88">
        <v>2004</v>
      </c>
      <c r="E253" s="89" t="s">
        <v>1192</v>
      </c>
      <c r="F253" s="89" t="s">
        <v>1193</v>
      </c>
      <c r="G253" s="89" t="s">
        <v>733</v>
      </c>
      <c r="H253" s="88">
        <v>25</v>
      </c>
    </row>
    <row r="254" spans="1:8" x14ac:dyDescent="0.3">
      <c r="A254" s="88">
        <v>247</v>
      </c>
      <c r="B254" s="89" t="s">
        <v>279</v>
      </c>
      <c r="C254" s="89" t="s">
        <v>22</v>
      </c>
      <c r="D254" s="88">
        <v>2007</v>
      </c>
      <c r="E254" s="89" t="s">
        <v>1194</v>
      </c>
      <c r="F254" s="89" t="s">
        <v>1193</v>
      </c>
      <c r="G254" s="89" t="s">
        <v>726</v>
      </c>
      <c r="H254" s="88">
        <v>24</v>
      </c>
    </row>
    <row r="255" spans="1:8" x14ac:dyDescent="0.3">
      <c r="A255" s="88">
        <v>248</v>
      </c>
      <c r="B255" s="89" t="s">
        <v>280</v>
      </c>
      <c r="C255" s="89" t="s">
        <v>9</v>
      </c>
      <c r="D255" s="88">
        <v>2008</v>
      </c>
      <c r="E255" s="89" t="s">
        <v>1195</v>
      </c>
      <c r="F255" s="89" t="s">
        <v>769</v>
      </c>
      <c r="G255" s="89" t="s">
        <v>726</v>
      </c>
      <c r="H255" s="88">
        <v>15</v>
      </c>
    </row>
    <row r="256" spans="1:8" x14ac:dyDescent="0.3">
      <c r="A256" s="88">
        <v>249</v>
      </c>
      <c r="B256" s="89" t="s">
        <v>281</v>
      </c>
      <c r="C256" s="89" t="s">
        <v>32</v>
      </c>
      <c r="D256" s="88">
        <v>2003</v>
      </c>
      <c r="E256" s="89" t="s">
        <v>1196</v>
      </c>
      <c r="F256" s="89" t="s">
        <v>1197</v>
      </c>
      <c r="G256" s="89" t="s">
        <v>733</v>
      </c>
      <c r="H256" s="88">
        <v>15</v>
      </c>
    </row>
    <row r="257" spans="1:8" x14ac:dyDescent="0.3">
      <c r="A257" s="88">
        <v>250</v>
      </c>
      <c r="B257" s="89" t="s">
        <v>282</v>
      </c>
      <c r="C257" s="89" t="s">
        <v>9</v>
      </c>
      <c r="D257" s="88">
        <v>2008</v>
      </c>
      <c r="E257" s="89" t="s">
        <v>1198</v>
      </c>
      <c r="F257" s="89" t="s">
        <v>1199</v>
      </c>
      <c r="G257" s="89" t="s">
        <v>726</v>
      </c>
      <c r="H257" s="88">
        <v>18</v>
      </c>
    </row>
    <row r="258" spans="1:8" x14ac:dyDescent="0.3">
      <c r="A258" s="88">
        <v>251</v>
      </c>
      <c r="B258" s="89" t="s">
        <v>283</v>
      </c>
      <c r="C258" s="89" t="s">
        <v>92</v>
      </c>
      <c r="D258" s="88">
        <v>2002</v>
      </c>
      <c r="E258" s="89" t="s">
        <v>1200</v>
      </c>
      <c r="F258" s="89" t="s">
        <v>1201</v>
      </c>
      <c r="G258" s="89" t="s">
        <v>733</v>
      </c>
      <c r="H258" s="88">
        <v>19</v>
      </c>
    </row>
    <row r="259" spans="1:8" x14ac:dyDescent="0.3">
      <c r="A259" s="88">
        <v>252</v>
      </c>
      <c r="B259" s="89" t="s">
        <v>284</v>
      </c>
      <c r="C259" s="89" t="s">
        <v>9</v>
      </c>
      <c r="D259" s="88">
        <v>1999</v>
      </c>
      <c r="E259" s="89" t="s">
        <v>1202</v>
      </c>
      <c r="F259" s="89" t="s">
        <v>769</v>
      </c>
      <c r="G259" s="89" t="s">
        <v>733</v>
      </c>
      <c r="H259" s="88">
        <v>21</v>
      </c>
    </row>
    <row r="260" spans="1:8" x14ac:dyDescent="0.3">
      <c r="A260" s="88">
        <v>253</v>
      </c>
      <c r="B260" s="89" t="s">
        <v>285</v>
      </c>
      <c r="C260" s="89" t="s">
        <v>9</v>
      </c>
      <c r="D260" s="88">
        <v>1986</v>
      </c>
      <c r="E260" s="89" t="s">
        <v>1203</v>
      </c>
      <c r="F260" s="89" t="s">
        <v>1204</v>
      </c>
      <c r="G260" s="89" t="s">
        <v>733</v>
      </c>
      <c r="H260" s="88">
        <v>18</v>
      </c>
    </row>
    <row r="261" spans="1:8" x14ac:dyDescent="0.3">
      <c r="A261" s="88">
        <v>254</v>
      </c>
      <c r="B261" s="89" t="s">
        <v>286</v>
      </c>
      <c r="C261" s="89" t="s">
        <v>13</v>
      </c>
      <c r="D261" s="88">
        <v>2007</v>
      </c>
      <c r="E261" s="89" t="s">
        <v>1205</v>
      </c>
      <c r="F261" s="89" t="s">
        <v>1206</v>
      </c>
      <c r="G261" s="89" t="s">
        <v>726</v>
      </c>
      <c r="H261" s="88">
        <v>17</v>
      </c>
    </row>
    <row r="262" spans="1:8" x14ac:dyDescent="0.3">
      <c r="A262" s="88">
        <v>255</v>
      </c>
      <c r="B262" s="89" t="s">
        <v>287</v>
      </c>
      <c r="C262" s="89" t="s">
        <v>38</v>
      </c>
      <c r="D262" s="88">
        <v>2005</v>
      </c>
      <c r="E262" s="89" t="s">
        <v>1207</v>
      </c>
      <c r="F262" s="89" t="s">
        <v>1208</v>
      </c>
      <c r="G262" s="89" t="s">
        <v>733</v>
      </c>
      <c r="H262" s="88">
        <v>16</v>
      </c>
    </row>
    <row r="263" spans="1:8" x14ac:dyDescent="0.3">
      <c r="A263" s="88">
        <v>256</v>
      </c>
      <c r="B263" s="89" t="s">
        <v>288</v>
      </c>
      <c r="C263" s="89" t="s">
        <v>9</v>
      </c>
      <c r="D263" s="88">
        <v>2005</v>
      </c>
      <c r="E263" s="89" t="s">
        <v>1209</v>
      </c>
      <c r="F263" s="89" t="s">
        <v>1025</v>
      </c>
      <c r="G263" s="89" t="s">
        <v>733</v>
      </c>
      <c r="H263" s="88">
        <v>15</v>
      </c>
    </row>
    <row r="264" spans="1:8" x14ac:dyDescent="0.3">
      <c r="A264" s="88">
        <v>257</v>
      </c>
      <c r="B264" s="89" t="s">
        <v>289</v>
      </c>
      <c r="C264" s="89" t="s">
        <v>9</v>
      </c>
      <c r="D264" s="88">
        <v>1997</v>
      </c>
      <c r="E264" s="89" t="s">
        <v>1210</v>
      </c>
      <c r="F264" s="89" t="s">
        <v>1211</v>
      </c>
      <c r="G264" s="89" t="s">
        <v>733</v>
      </c>
      <c r="H264" s="88">
        <v>19</v>
      </c>
    </row>
    <row r="265" spans="1:8" x14ac:dyDescent="0.3">
      <c r="A265" s="88">
        <v>258</v>
      </c>
      <c r="B265" s="89" t="s">
        <v>290</v>
      </c>
      <c r="C265" s="89" t="s">
        <v>38</v>
      </c>
      <c r="D265" s="88">
        <v>2003</v>
      </c>
      <c r="E265" s="89" t="s">
        <v>1212</v>
      </c>
      <c r="F265" s="89" t="s">
        <v>1213</v>
      </c>
      <c r="G265" s="89" t="s">
        <v>733</v>
      </c>
      <c r="H265" s="88">
        <v>23</v>
      </c>
    </row>
    <row r="266" spans="1:8" x14ac:dyDescent="0.3">
      <c r="A266" s="88">
        <v>259</v>
      </c>
      <c r="B266" s="89" t="s">
        <v>291</v>
      </c>
      <c r="C266" s="89" t="s">
        <v>9</v>
      </c>
      <c r="D266" s="88">
        <v>2002</v>
      </c>
      <c r="E266" s="89" t="s">
        <v>1214</v>
      </c>
      <c r="F266" s="89" t="s">
        <v>1215</v>
      </c>
      <c r="G266" s="89" t="s">
        <v>733</v>
      </c>
      <c r="H266" s="88">
        <v>21</v>
      </c>
    </row>
    <row r="267" spans="1:8" x14ac:dyDescent="0.3">
      <c r="A267" s="88">
        <v>260</v>
      </c>
      <c r="B267" s="89" t="s">
        <v>292</v>
      </c>
      <c r="C267" s="89" t="s">
        <v>38</v>
      </c>
      <c r="D267" s="88">
        <v>2005</v>
      </c>
      <c r="E267" s="89" t="s">
        <v>1216</v>
      </c>
      <c r="F267" s="89" t="s">
        <v>1217</v>
      </c>
      <c r="G267" s="89" t="s">
        <v>733</v>
      </c>
      <c r="H267" s="88">
        <v>16</v>
      </c>
    </row>
    <row r="268" spans="1:8" x14ac:dyDescent="0.3">
      <c r="A268" s="88">
        <v>261</v>
      </c>
      <c r="B268" s="89" t="s">
        <v>293</v>
      </c>
      <c r="C268" s="89" t="s">
        <v>38</v>
      </c>
      <c r="D268" s="88">
        <v>2008</v>
      </c>
      <c r="E268" s="89" t="s">
        <v>1218</v>
      </c>
      <c r="F268" s="89" t="s">
        <v>1219</v>
      </c>
      <c r="G268" s="89" t="s">
        <v>726</v>
      </c>
      <c r="H268" s="88">
        <v>24</v>
      </c>
    </row>
    <row r="269" spans="1:8" x14ac:dyDescent="0.3">
      <c r="A269" s="88">
        <v>262</v>
      </c>
      <c r="B269" s="89" t="s">
        <v>294</v>
      </c>
      <c r="C269" s="89" t="s">
        <v>9</v>
      </c>
      <c r="D269" s="88">
        <v>1995</v>
      </c>
      <c r="E269" s="89" t="s">
        <v>1220</v>
      </c>
      <c r="F269" s="89" t="s">
        <v>1221</v>
      </c>
      <c r="G269" s="89" t="s">
        <v>733</v>
      </c>
      <c r="H269" s="88">
        <v>13</v>
      </c>
    </row>
    <row r="270" spans="1:8" x14ac:dyDescent="0.3">
      <c r="A270" s="88">
        <v>263</v>
      </c>
      <c r="B270" s="89" t="s">
        <v>295</v>
      </c>
      <c r="C270" s="89" t="s">
        <v>22</v>
      </c>
      <c r="D270" s="88">
        <v>1998</v>
      </c>
      <c r="E270" s="89" t="s">
        <v>1222</v>
      </c>
      <c r="F270" s="89" t="s">
        <v>754</v>
      </c>
      <c r="G270" s="89" t="s">
        <v>733</v>
      </c>
      <c r="H270" s="88">
        <v>14</v>
      </c>
    </row>
    <row r="271" spans="1:8" x14ac:dyDescent="0.3">
      <c r="A271" s="88">
        <v>264</v>
      </c>
      <c r="B271" s="89" t="s">
        <v>296</v>
      </c>
      <c r="C271" s="89" t="s">
        <v>9</v>
      </c>
      <c r="D271" s="88">
        <v>2008</v>
      </c>
      <c r="E271" s="89" t="s">
        <v>1223</v>
      </c>
      <c r="F271" s="89" t="s">
        <v>1224</v>
      </c>
      <c r="G271" s="89" t="s">
        <v>726</v>
      </c>
      <c r="H271" s="88">
        <v>25</v>
      </c>
    </row>
    <row r="272" spans="1:8" x14ac:dyDescent="0.3">
      <c r="A272" s="88">
        <v>265</v>
      </c>
      <c r="B272" s="89" t="s">
        <v>297</v>
      </c>
      <c r="C272" s="89" t="s">
        <v>9</v>
      </c>
      <c r="D272" s="88">
        <v>1997</v>
      </c>
      <c r="E272" s="89" t="s">
        <v>1225</v>
      </c>
      <c r="F272" s="89" t="s">
        <v>979</v>
      </c>
      <c r="G272" s="89" t="s">
        <v>733</v>
      </c>
      <c r="H272" s="88">
        <v>25</v>
      </c>
    </row>
    <row r="273" spans="1:8" x14ac:dyDescent="0.3">
      <c r="A273" s="88">
        <v>266</v>
      </c>
      <c r="B273" s="89" t="s">
        <v>298</v>
      </c>
      <c r="C273" s="89" t="s">
        <v>25</v>
      </c>
      <c r="D273" s="88">
        <v>1980</v>
      </c>
      <c r="E273" s="89" t="s">
        <v>1226</v>
      </c>
      <c r="F273" s="89" t="s">
        <v>1227</v>
      </c>
      <c r="G273" s="89" t="s">
        <v>733</v>
      </c>
      <c r="H273" s="88">
        <v>19</v>
      </c>
    </row>
    <row r="274" spans="1:8" x14ac:dyDescent="0.3">
      <c r="A274" s="88">
        <v>267</v>
      </c>
      <c r="B274" s="89" t="s">
        <v>299</v>
      </c>
      <c r="C274" s="89" t="s">
        <v>9</v>
      </c>
      <c r="D274" s="88">
        <v>2007</v>
      </c>
      <c r="E274" s="89" t="s">
        <v>1228</v>
      </c>
      <c r="F274" s="89" t="s">
        <v>1229</v>
      </c>
      <c r="G274" s="89" t="s">
        <v>726</v>
      </c>
      <c r="H274" s="88">
        <v>18</v>
      </c>
    </row>
    <row r="275" spans="1:8" x14ac:dyDescent="0.3">
      <c r="A275" s="88">
        <v>268</v>
      </c>
      <c r="B275" s="89" t="s">
        <v>300</v>
      </c>
      <c r="C275" s="89" t="s">
        <v>9</v>
      </c>
      <c r="D275" s="88">
        <v>2008</v>
      </c>
      <c r="E275" s="89" t="s">
        <v>1230</v>
      </c>
      <c r="F275" s="89" t="s">
        <v>1231</v>
      </c>
      <c r="G275" s="89" t="s">
        <v>726</v>
      </c>
      <c r="H275" s="88">
        <v>24</v>
      </c>
    </row>
    <row r="276" spans="1:8" x14ac:dyDescent="0.3">
      <c r="A276" s="88">
        <v>269</v>
      </c>
      <c r="B276" s="89" t="s">
        <v>301</v>
      </c>
      <c r="C276" s="89" t="s">
        <v>9</v>
      </c>
      <c r="D276" s="88">
        <v>2008</v>
      </c>
      <c r="E276" s="89" t="s">
        <v>1232</v>
      </c>
      <c r="F276" s="89" t="s">
        <v>1233</v>
      </c>
      <c r="G276" s="89" t="s">
        <v>726</v>
      </c>
      <c r="H276" s="88">
        <v>20</v>
      </c>
    </row>
    <row r="277" spans="1:8" x14ac:dyDescent="0.3">
      <c r="A277" s="88">
        <v>270</v>
      </c>
      <c r="B277" s="89" t="s">
        <v>302</v>
      </c>
      <c r="C277" s="89" t="s">
        <v>38</v>
      </c>
      <c r="D277" s="88">
        <v>2005</v>
      </c>
      <c r="E277" s="89" t="s">
        <v>1234</v>
      </c>
      <c r="F277" s="89" t="s">
        <v>1235</v>
      </c>
      <c r="G277" s="89" t="s">
        <v>733</v>
      </c>
      <c r="H277" s="88">
        <v>16</v>
      </c>
    </row>
    <row r="278" spans="1:8" x14ac:dyDescent="0.3">
      <c r="A278" s="88">
        <v>271</v>
      </c>
      <c r="B278" s="89" t="s">
        <v>303</v>
      </c>
      <c r="C278" s="89" t="s">
        <v>9</v>
      </c>
      <c r="D278" s="88">
        <v>1990</v>
      </c>
      <c r="E278" s="89" t="s">
        <v>1236</v>
      </c>
      <c r="F278" s="89" t="s">
        <v>993</v>
      </c>
      <c r="G278" s="89" t="s">
        <v>733</v>
      </c>
      <c r="H278" s="88">
        <v>16</v>
      </c>
    </row>
    <row r="279" spans="1:8" x14ac:dyDescent="0.3">
      <c r="A279" s="88">
        <v>272</v>
      </c>
      <c r="B279" s="89" t="s">
        <v>305</v>
      </c>
      <c r="C279" s="89" t="s">
        <v>9</v>
      </c>
      <c r="D279" s="88">
        <v>2007</v>
      </c>
      <c r="E279" s="89" t="s">
        <v>1237</v>
      </c>
      <c r="F279" s="89" t="s">
        <v>1238</v>
      </c>
      <c r="G279" s="89" t="s">
        <v>726</v>
      </c>
      <c r="H279" s="88">
        <v>15</v>
      </c>
    </row>
    <row r="280" spans="1:8" x14ac:dyDescent="0.3">
      <c r="A280" s="88">
        <v>273</v>
      </c>
      <c r="B280" s="89" t="s">
        <v>307</v>
      </c>
      <c r="C280" s="89" t="s">
        <v>32</v>
      </c>
      <c r="D280" s="88">
        <v>2004</v>
      </c>
      <c r="E280" s="89" t="s">
        <v>1239</v>
      </c>
      <c r="F280" s="89" t="s">
        <v>1240</v>
      </c>
      <c r="G280" s="89" t="s">
        <v>733</v>
      </c>
      <c r="H280" s="88">
        <v>11</v>
      </c>
    </row>
    <row r="281" spans="1:8" x14ac:dyDescent="0.3">
      <c r="A281" s="88">
        <v>274</v>
      </c>
      <c r="B281" s="89" t="s">
        <v>308</v>
      </c>
      <c r="C281" s="89" t="s">
        <v>9</v>
      </c>
      <c r="D281" s="88">
        <v>2003</v>
      </c>
      <c r="E281" s="89" t="s">
        <v>1241</v>
      </c>
      <c r="F281" s="89" t="s">
        <v>1242</v>
      </c>
      <c r="G281" s="89" t="s">
        <v>733</v>
      </c>
      <c r="H281" s="88">
        <v>21</v>
      </c>
    </row>
    <row r="282" spans="1:8" x14ac:dyDescent="0.3">
      <c r="A282" s="88">
        <v>275</v>
      </c>
      <c r="B282" s="89" t="s">
        <v>309</v>
      </c>
      <c r="C282" s="89" t="s">
        <v>9</v>
      </c>
      <c r="D282" s="88">
        <v>2005</v>
      </c>
      <c r="E282" s="89" t="s">
        <v>1243</v>
      </c>
      <c r="F282" s="89" t="s">
        <v>1242</v>
      </c>
      <c r="G282" s="89" t="s">
        <v>733</v>
      </c>
      <c r="H282" s="88">
        <v>22</v>
      </c>
    </row>
    <row r="283" spans="1:8" x14ac:dyDescent="0.3">
      <c r="A283" s="88">
        <v>276</v>
      </c>
      <c r="B283" s="89" t="s">
        <v>313</v>
      </c>
      <c r="C283" s="89" t="s">
        <v>22</v>
      </c>
      <c r="D283" s="88">
        <v>1999</v>
      </c>
      <c r="E283" s="89" t="s">
        <v>1244</v>
      </c>
      <c r="F283" s="89" t="s">
        <v>1245</v>
      </c>
      <c r="G283" s="89" t="s">
        <v>733</v>
      </c>
      <c r="H283" s="88">
        <v>18</v>
      </c>
    </row>
    <row r="284" spans="1:8" x14ac:dyDescent="0.3">
      <c r="A284" s="88">
        <v>277</v>
      </c>
      <c r="B284" s="89" t="s">
        <v>314</v>
      </c>
      <c r="C284" s="89" t="s">
        <v>22</v>
      </c>
      <c r="D284" s="88">
        <v>2003</v>
      </c>
      <c r="E284" s="89" t="s">
        <v>1244</v>
      </c>
      <c r="F284" s="89" t="s">
        <v>1245</v>
      </c>
      <c r="G284" s="89" t="s">
        <v>733</v>
      </c>
      <c r="H284" s="88">
        <v>16</v>
      </c>
    </row>
    <row r="285" spans="1:8" x14ac:dyDescent="0.3">
      <c r="A285" s="88">
        <v>278</v>
      </c>
      <c r="B285" s="89" t="s">
        <v>315</v>
      </c>
      <c r="C285" s="89" t="s">
        <v>22</v>
      </c>
      <c r="D285" s="88">
        <v>2004</v>
      </c>
      <c r="E285" s="89" t="s">
        <v>1244</v>
      </c>
      <c r="F285" s="89" t="s">
        <v>1245</v>
      </c>
      <c r="G285" s="89" t="s">
        <v>733</v>
      </c>
      <c r="H285" s="88">
        <v>12</v>
      </c>
    </row>
    <row r="286" spans="1:8" x14ac:dyDescent="0.3">
      <c r="A286" s="88">
        <v>279</v>
      </c>
      <c r="B286" s="89" t="s">
        <v>316</v>
      </c>
      <c r="C286" s="89" t="s">
        <v>32</v>
      </c>
      <c r="D286" s="88">
        <v>2002</v>
      </c>
      <c r="E286" s="89" t="s">
        <v>1246</v>
      </c>
      <c r="F286" s="89" t="s">
        <v>1056</v>
      </c>
      <c r="G286" s="89" t="s">
        <v>733</v>
      </c>
      <c r="H286" s="88">
        <v>18</v>
      </c>
    </row>
    <row r="287" spans="1:8" x14ac:dyDescent="0.3">
      <c r="A287" s="88">
        <v>280</v>
      </c>
      <c r="B287" s="89" t="s">
        <v>317</v>
      </c>
      <c r="C287" s="89" t="s">
        <v>20</v>
      </c>
      <c r="D287" s="88">
        <v>2000</v>
      </c>
      <c r="E287" s="89" t="s">
        <v>1247</v>
      </c>
      <c r="F287" s="89" t="s">
        <v>1056</v>
      </c>
      <c r="G287" s="89" t="s">
        <v>733</v>
      </c>
      <c r="H287" s="88">
        <v>11</v>
      </c>
    </row>
    <row r="288" spans="1:8" x14ac:dyDescent="0.3">
      <c r="A288" s="88">
        <v>281</v>
      </c>
      <c r="B288" s="89" t="s">
        <v>318</v>
      </c>
      <c r="C288" s="89" t="s">
        <v>25</v>
      </c>
      <c r="D288" s="88">
        <v>2005</v>
      </c>
      <c r="E288" s="89" t="s">
        <v>1248</v>
      </c>
      <c r="F288" s="89" t="s">
        <v>1249</v>
      </c>
      <c r="G288" s="89" t="s">
        <v>733</v>
      </c>
      <c r="H288" s="88">
        <v>23</v>
      </c>
    </row>
    <row r="289" spans="1:8" x14ac:dyDescent="0.3">
      <c r="A289" s="88">
        <v>282</v>
      </c>
      <c r="B289" s="89" t="s">
        <v>319</v>
      </c>
      <c r="C289" s="89" t="s">
        <v>13</v>
      </c>
      <c r="D289" s="88">
        <v>1994</v>
      </c>
      <c r="E289" s="89" t="s">
        <v>1250</v>
      </c>
      <c r="F289" s="89" t="s">
        <v>1122</v>
      </c>
      <c r="G289" s="89" t="s">
        <v>733</v>
      </c>
      <c r="H289" s="88">
        <v>20</v>
      </c>
    </row>
    <row r="290" spans="1:8" x14ac:dyDescent="0.3">
      <c r="A290" s="88">
        <v>283</v>
      </c>
      <c r="B290" s="89" t="s">
        <v>192</v>
      </c>
      <c r="C290" s="89" t="s">
        <v>38</v>
      </c>
      <c r="D290" s="88">
        <v>1994</v>
      </c>
      <c r="E290" s="89" t="s">
        <v>1044</v>
      </c>
      <c r="F290" s="89" t="s">
        <v>740</v>
      </c>
      <c r="G290" s="89" t="s">
        <v>733</v>
      </c>
      <c r="H290" s="88">
        <v>10</v>
      </c>
    </row>
    <row r="291" spans="1:8" x14ac:dyDescent="0.3">
      <c r="A291" s="88">
        <v>284</v>
      </c>
      <c r="B291" s="89" t="s">
        <v>320</v>
      </c>
      <c r="C291" s="89" t="s">
        <v>9</v>
      </c>
      <c r="D291" s="88">
        <v>2005</v>
      </c>
      <c r="E291" s="89" t="s">
        <v>1251</v>
      </c>
      <c r="F291" s="89" t="s">
        <v>1252</v>
      </c>
      <c r="G291" s="89" t="s">
        <v>733</v>
      </c>
      <c r="H291" s="88">
        <v>17</v>
      </c>
    </row>
    <row r="292" spans="1:8" x14ac:dyDescent="0.3">
      <c r="A292" s="88">
        <v>285</v>
      </c>
      <c r="B292" s="89" t="s">
        <v>321</v>
      </c>
      <c r="C292" s="89" t="s">
        <v>9</v>
      </c>
      <c r="D292" s="88">
        <v>2007</v>
      </c>
      <c r="E292" s="89" t="s">
        <v>1253</v>
      </c>
      <c r="F292" s="89" t="s">
        <v>1254</v>
      </c>
      <c r="G292" s="89" t="s">
        <v>726</v>
      </c>
      <c r="H292" s="88">
        <v>25</v>
      </c>
    </row>
    <row r="293" spans="1:8" x14ac:dyDescent="0.3">
      <c r="A293" s="88">
        <v>286</v>
      </c>
      <c r="B293" s="89" t="s">
        <v>323</v>
      </c>
      <c r="C293" s="89" t="s">
        <v>15</v>
      </c>
      <c r="D293" s="88">
        <v>2006</v>
      </c>
      <c r="E293" s="89" t="s">
        <v>1255</v>
      </c>
      <c r="F293" s="89" t="s">
        <v>1256</v>
      </c>
      <c r="G293" s="89" t="s">
        <v>736</v>
      </c>
      <c r="H293" s="88">
        <v>15</v>
      </c>
    </row>
    <row r="294" spans="1:8" x14ac:dyDescent="0.3">
      <c r="A294" s="88">
        <v>287</v>
      </c>
      <c r="B294" s="89" t="s">
        <v>325</v>
      </c>
      <c r="C294" s="89" t="s">
        <v>9</v>
      </c>
      <c r="D294" s="88">
        <v>2007</v>
      </c>
      <c r="E294" s="89" t="s">
        <v>1257</v>
      </c>
      <c r="F294" s="89" t="s">
        <v>1258</v>
      </c>
      <c r="G294" s="89" t="s">
        <v>726</v>
      </c>
      <c r="H294" s="88">
        <v>13</v>
      </c>
    </row>
    <row r="295" spans="1:8" x14ac:dyDescent="0.3">
      <c r="A295" s="88">
        <v>288</v>
      </c>
      <c r="B295" s="89" t="s">
        <v>326</v>
      </c>
      <c r="C295" s="89" t="s">
        <v>9</v>
      </c>
      <c r="D295" s="88">
        <v>2008</v>
      </c>
      <c r="E295" s="89" t="s">
        <v>1259</v>
      </c>
      <c r="F295" s="89" t="s">
        <v>1260</v>
      </c>
      <c r="G295" s="89" t="s">
        <v>726</v>
      </c>
      <c r="H295" s="88">
        <v>18</v>
      </c>
    </row>
    <row r="296" spans="1:8" x14ac:dyDescent="0.3">
      <c r="A296" s="88">
        <v>289</v>
      </c>
      <c r="B296" s="89" t="s">
        <v>327</v>
      </c>
      <c r="C296" s="89" t="s">
        <v>13</v>
      </c>
      <c r="D296" s="88">
        <v>2007</v>
      </c>
      <c r="E296" s="89" t="s">
        <v>1261</v>
      </c>
      <c r="F296" s="89" t="s">
        <v>1262</v>
      </c>
      <c r="G296" s="89" t="s">
        <v>726</v>
      </c>
      <c r="H296" s="88">
        <v>16</v>
      </c>
    </row>
    <row r="297" spans="1:8" x14ac:dyDescent="0.3">
      <c r="A297" s="88">
        <v>290</v>
      </c>
      <c r="B297" s="89" t="s">
        <v>328</v>
      </c>
      <c r="C297" s="89" t="s">
        <v>38</v>
      </c>
      <c r="D297" s="88">
        <v>1972</v>
      </c>
      <c r="E297" s="89" t="s">
        <v>1263</v>
      </c>
      <c r="F297" s="89" t="s">
        <v>1264</v>
      </c>
      <c r="G297" s="89" t="s">
        <v>733</v>
      </c>
      <c r="H297" s="88">
        <v>17</v>
      </c>
    </row>
    <row r="298" spans="1:8" x14ac:dyDescent="0.3">
      <c r="A298" s="88">
        <v>291</v>
      </c>
      <c r="B298" s="89" t="s">
        <v>329</v>
      </c>
      <c r="C298" s="89" t="s">
        <v>153</v>
      </c>
      <c r="D298" s="88">
        <v>1961</v>
      </c>
      <c r="E298" s="89" t="s">
        <v>1265</v>
      </c>
      <c r="F298" s="89" t="s">
        <v>1266</v>
      </c>
      <c r="G298" s="89" t="s">
        <v>733</v>
      </c>
      <c r="H298" s="88">
        <v>15</v>
      </c>
    </row>
    <row r="299" spans="1:8" x14ac:dyDescent="0.3">
      <c r="A299" s="88">
        <v>292</v>
      </c>
      <c r="B299" s="89" t="s">
        <v>330</v>
      </c>
      <c r="C299" s="89" t="s">
        <v>9</v>
      </c>
      <c r="D299" s="88">
        <v>2007</v>
      </c>
      <c r="E299" s="89" t="s">
        <v>1267</v>
      </c>
      <c r="F299" s="89" t="s">
        <v>1268</v>
      </c>
      <c r="G299" s="89" t="s">
        <v>726</v>
      </c>
      <c r="H299" s="88">
        <v>13</v>
      </c>
    </row>
    <row r="300" spans="1:8" x14ac:dyDescent="0.3">
      <c r="A300" s="88">
        <v>293</v>
      </c>
      <c r="B300" s="89" t="s">
        <v>331</v>
      </c>
      <c r="C300" s="89" t="s">
        <v>9</v>
      </c>
      <c r="D300" s="88">
        <v>1992</v>
      </c>
      <c r="E300" s="89" t="s">
        <v>1269</v>
      </c>
      <c r="F300" s="89" t="s">
        <v>1270</v>
      </c>
      <c r="G300" s="89" t="s">
        <v>733</v>
      </c>
      <c r="H300" s="88">
        <v>21</v>
      </c>
    </row>
    <row r="301" spans="1:8" x14ac:dyDescent="0.3">
      <c r="A301" s="88">
        <v>294</v>
      </c>
      <c r="B301" s="89" t="s">
        <v>332</v>
      </c>
      <c r="C301" s="89" t="s">
        <v>9</v>
      </c>
      <c r="D301" s="88">
        <v>2007</v>
      </c>
      <c r="E301" s="89" t="s">
        <v>1271</v>
      </c>
      <c r="F301" s="89" t="s">
        <v>1272</v>
      </c>
      <c r="G301" s="89" t="s">
        <v>726</v>
      </c>
      <c r="H301" s="88">
        <v>23</v>
      </c>
    </row>
    <row r="302" spans="1:8" x14ac:dyDescent="0.3">
      <c r="A302" s="88">
        <v>295</v>
      </c>
      <c r="B302" s="89" t="s">
        <v>333</v>
      </c>
      <c r="C302" s="89" t="s">
        <v>38</v>
      </c>
      <c r="D302" s="88">
        <v>2007</v>
      </c>
      <c r="E302" s="89" t="s">
        <v>1273</v>
      </c>
      <c r="F302" s="89" t="s">
        <v>1274</v>
      </c>
      <c r="G302" s="89" t="s">
        <v>726</v>
      </c>
      <c r="H302" s="88">
        <v>11</v>
      </c>
    </row>
    <row r="303" spans="1:8" x14ac:dyDescent="0.3">
      <c r="A303" s="88">
        <v>296</v>
      </c>
      <c r="B303" s="89" t="s">
        <v>334</v>
      </c>
      <c r="C303" s="89" t="s">
        <v>38</v>
      </c>
      <c r="D303" s="88">
        <v>2009</v>
      </c>
      <c r="E303" s="89" t="s">
        <v>1275</v>
      </c>
      <c r="F303" s="89" t="s">
        <v>1276</v>
      </c>
      <c r="G303" s="89" t="s">
        <v>726</v>
      </c>
      <c r="H303" s="88">
        <v>13</v>
      </c>
    </row>
    <row r="304" spans="1:8" x14ac:dyDescent="0.3">
      <c r="A304" s="88">
        <v>297</v>
      </c>
      <c r="B304" s="89" t="s">
        <v>335</v>
      </c>
      <c r="C304" s="89" t="s">
        <v>9</v>
      </c>
      <c r="D304" s="88">
        <v>2008</v>
      </c>
      <c r="E304" s="89" t="s">
        <v>1277</v>
      </c>
      <c r="F304" s="89" t="s">
        <v>1278</v>
      </c>
      <c r="G304" s="89" t="s">
        <v>726</v>
      </c>
      <c r="H304" s="88">
        <v>10</v>
      </c>
    </row>
    <row r="305" spans="1:8" x14ac:dyDescent="0.3">
      <c r="A305" s="88">
        <v>298</v>
      </c>
      <c r="B305" s="89" t="s">
        <v>336</v>
      </c>
      <c r="C305" s="89" t="s">
        <v>20</v>
      </c>
      <c r="D305" s="88">
        <v>1994</v>
      </c>
      <c r="E305" s="89" t="s">
        <v>1279</v>
      </c>
      <c r="F305" s="89" t="s">
        <v>900</v>
      </c>
      <c r="G305" s="89" t="s">
        <v>733</v>
      </c>
      <c r="H305" s="88">
        <v>20</v>
      </c>
    </row>
    <row r="306" spans="1:8" x14ac:dyDescent="0.3">
      <c r="A306" s="88">
        <v>299</v>
      </c>
      <c r="B306" s="89" t="s">
        <v>337</v>
      </c>
      <c r="C306" s="89" t="s">
        <v>38</v>
      </c>
      <c r="D306" s="88">
        <v>2007</v>
      </c>
      <c r="E306" s="89" t="s">
        <v>1280</v>
      </c>
      <c r="F306" s="89" t="s">
        <v>1281</v>
      </c>
      <c r="G306" s="89" t="s">
        <v>726</v>
      </c>
      <c r="H306" s="88">
        <v>15</v>
      </c>
    </row>
    <row r="307" spans="1:8" x14ac:dyDescent="0.3">
      <c r="A307" s="88">
        <v>300</v>
      </c>
      <c r="B307" s="89" t="s">
        <v>338</v>
      </c>
      <c r="C307" s="89" t="s">
        <v>51</v>
      </c>
      <c r="D307" s="88">
        <v>2008</v>
      </c>
      <c r="E307" s="89" t="s">
        <v>1282</v>
      </c>
      <c r="F307" s="89" t="s">
        <v>1283</v>
      </c>
      <c r="G307" s="89" t="s">
        <v>726</v>
      </c>
      <c r="H307" s="88">
        <v>10</v>
      </c>
    </row>
    <row r="308" spans="1:8" x14ac:dyDescent="0.3">
      <c r="A308" s="88">
        <v>301</v>
      </c>
      <c r="B308" s="89" t="s">
        <v>339</v>
      </c>
      <c r="C308" s="89" t="s">
        <v>38</v>
      </c>
      <c r="D308" s="88">
        <v>2006</v>
      </c>
      <c r="E308" s="89" t="s">
        <v>1284</v>
      </c>
      <c r="F308" s="89" t="s">
        <v>1285</v>
      </c>
      <c r="G308" s="89" t="s">
        <v>736</v>
      </c>
      <c r="H308" s="88">
        <v>12</v>
      </c>
    </row>
    <row r="309" spans="1:8" x14ac:dyDescent="0.3">
      <c r="A309" s="88">
        <v>302</v>
      </c>
      <c r="B309" s="89" t="s">
        <v>340</v>
      </c>
      <c r="C309" s="89" t="s">
        <v>20</v>
      </c>
      <c r="D309" s="88">
        <v>2004</v>
      </c>
      <c r="E309" s="89" t="s">
        <v>1286</v>
      </c>
      <c r="F309" s="89" t="s">
        <v>1287</v>
      </c>
      <c r="G309" s="89" t="s">
        <v>733</v>
      </c>
      <c r="H309" s="88">
        <v>11</v>
      </c>
    </row>
    <row r="310" spans="1:8" x14ac:dyDescent="0.3">
      <c r="A310" s="88">
        <v>303</v>
      </c>
      <c r="B310" s="89" t="s">
        <v>341</v>
      </c>
      <c r="C310" s="89" t="s">
        <v>25</v>
      </c>
      <c r="D310" s="88">
        <v>2007</v>
      </c>
      <c r="E310" s="89" t="s">
        <v>1288</v>
      </c>
      <c r="F310" s="89" t="s">
        <v>1289</v>
      </c>
      <c r="G310" s="89" t="s">
        <v>726</v>
      </c>
      <c r="H310" s="88">
        <v>15</v>
      </c>
    </row>
    <row r="311" spans="1:8" x14ac:dyDescent="0.3">
      <c r="A311" s="88">
        <v>304</v>
      </c>
      <c r="B311" s="89" t="s">
        <v>342</v>
      </c>
      <c r="C311" s="89" t="s">
        <v>13</v>
      </c>
      <c r="D311" s="88">
        <v>1999</v>
      </c>
      <c r="E311" s="89" t="s">
        <v>1290</v>
      </c>
      <c r="F311" s="89" t="s">
        <v>1291</v>
      </c>
      <c r="G311" s="89" t="s">
        <v>733</v>
      </c>
      <c r="H311" s="88">
        <v>17</v>
      </c>
    </row>
    <row r="312" spans="1:8" x14ac:dyDescent="0.3">
      <c r="A312" s="88">
        <v>305</v>
      </c>
      <c r="B312" s="89" t="s">
        <v>343</v>
      </c>
      <c r="C312" s="89" t="s">
        <v>32</v>
      </c>
      <c r="D312" s="88">
        <v>2003</v>
      </c>
      <c r="E312" s="89" t="s">
        <v>1292</v>
      </c>
      <c r="F312" s="89" t="s">
        <v>1293</v>
      </c>
      <c r="G312" s="89" t="s">
        <v>733</v>
      </c>
      <c r="H312" s="88">
        <v>12</v>
      </c>
    </row>
    <row r="313" spans="1:8" x14ac:dyDescent="0.3">
      <c r="A313" s="88">
        <v>306</v>
      </c>
      <c r="B313" s="89" t="s">
        <v>344</v>
      </c>
      <c r="C313" s="89" t="s">
        <v>155</v>
      </c>
      <c r="D313" s="88">
        <v>2005</v>
      </c>
      <c r="E313" s="89" t="s">
        <v>1294</v>
      </c>
      <c r="F313" s="89" t="s">
        <v>1295</v>
      </c>
      <c r="G313" s="89" t="s">
        <v>733</v>
      </c>
      <c r="H313" s="88">
        <v>14</v>
      </c>
    </row>
    <row r="314" spans="1:8" x14ac:dyDescent="0.3">
      <c r="A314" s="88">
        <v>307</v>
      </c>
      <c r="B314" s="89" t="s">
        <v>345</v>
      </c>
      <c r="C314" s="89" t="s">
        <v>38</v>
      </c>
      <c r="D314" s="88">
        <v>2006</v>
      </c>
      <c r="E314" s="89" t="s">
        <v>1296</v>
      </c>
      <c r="F314" s="89" t="s">
        <v>1297</v>
      </c>
      <c r="G314" s="89" t="s">
        <v>736</v>
      </c>
      <c r="H314" s="88">
        <v>19</v>
      </c>
    </row>
    <row r="315" spans="1:8" x14ac:dyDescent="0.3">
      <c r="A315" s="88">
        <v>308</v>
      </c>
      <c r="B315" s="89" t="s">
        <v>346</v>
      </c>
      <c r="C315" s="89" t="s">
        <v>71</v>
      </c>
      <c r="D315" s="88">
        <v>2007</v>
      </c>
      <c r="E315" s="89" t="s">
        <v>1298</v>
      </c>
      <c r="F315" s="89" t="s">
        <v>1299</v>
      </c>
      <c r="G315" s="89" t="s">
        <v>726</v>
      </c>
      <c r="H315" s="88">
        <v>13</v>
      </c>
    </row>
    <row r="316" spans="1:8" x14ac:dyDescent="0.3">
      <c r="A316" s="88">
        <v>309</v>
      </c>
      <c r="B316" s="89" t="s">
        <v>347</v>
      </c>
      <c r="C316" s="89" t="s">
        <v>9</v>
      </c>
      <c r="D316" s="88">
        <v>2006</v>
      </c>
      <c r="E316" s="89" t="s">
        <v>1300</v>
      </c>
      <c r="F316" s="89" t="s">
        <v>1301</v>
      </c>
      <c r="G316" s="89" t="s">
        <v>736</v>
      </c>
      <c r="H316" s="88">
        <v>16</v>
      </c>
    </row>
    <row r="317" spans="1:8" x14ac:dyDescent="0.3">
      <c r="A317" s="88">
        <v>310</v>
      </c>
      <c r="B317" s="89" t="s">
        <v>348</v>
      </c>
      <c r="C317" s="89" t="s">
        <v>38</v>
      </c>
      <c r="D317" s="88">
        <v>2006</v>
      </c>
      <c r="E317" s="89" t="s">
        <v>1302</v>
      </c>
      <c r="F317" s="89" t="s">
        <v>1303</v>
      </c>
      <c r="G317" s="89" t="s">
        <v>736</v>
      </c>
      <c r="H317" s="88">
        <v>20</v>
      </c>
    </row>
    <row r="318" spans="1:8" x14ac:dyDescent="0.3">
      <c r="A318" s="88">
        <v>311</v>
      </c>
      <c r="B318" s="89" t="s">
        <v>349</v>
      </c>
      <c r="C318" s="89" t="s">
        <v>9</v>
      </c>
      <c r="D318" s="88">
        <v>2000</v>
      </c>
      <c r="E318" s="89" t="s">
        <v>1304</v>
      </c>
      <c r="F318" s="89" t="s">
        <v>838</v>
      </c>
      <c r="G318" s="89" t="s">
        <v>733</v>
      </c>
      <c r="H318" s="88">
        <v>24</v>
      </c>
    </row>
    <row r="319" spans="1:8" x14ac:dyDescent="0.3">
      <c r="A319" s="88">
        <v>312</v>
      </c>
      <c r="B319" s="89" t="s">
        <v>350</v>
      </c>
      <c r="C319" s="89" t="s">
        <v>20</v>
      </c>
      <c r="D319" s="88">
        <v>2002</v>
      </c>
      <c r="E319" s="89" t="s">
        <v>1305</v>
      </c>
      <c r="F319" s="89" t="s">
        <v>858</v>
      </c>
      <c r="G319" s="89" t="s">
        <v>733</v>
      </c>
      <c r="H319" s="88">
        <v>20</v>
      </c>
    </row>
    <row r="320" spans="1:8" x14ac:dyDescent="0.3">
      <c r="A320" s="88">
        <v>313</v>
      </c>
      <c r="B320" s="89" t="s">
        <v>351</v>
      </c>
      <c r="C320" s="89" t="s">
        <v>9</v>
      </c>
      <c r="D320" s="88">
        <v>2005</v>
      </c>
      <c r="E320" s="89" t="s">
        <v>1306</v>
      </c>
      <c r="F320" s="89" t="s">
        <v>1307</v>
      </c>
      <c r="G320" s="89" t="s">
        <v>733</v>
      </c>
      <c r="H320" s="88">
        <v>23</v>
      </c>
    </row>
    <row r="321" spans="1:8" x14ac:dyDescent="0.3">
      <c r="A321" s="88">
        <v>314</v>
      </c>
      <c r="B321" s="89" t="s">
        <v>352</v>
      </c>
      <c r="C321" s="89" t="s">
        <v>38</v>
      </c>
      <c r="D321" s="88">
        <v>2008</v>
      </c>
      <c r="E321" s="89" t="s">
        <v>1308</v>
      </c>
      <c r="F321" s="89" t="s">
        <v>1309</v>
      </c>
      <c r="G321" s="89" t="s">
        <v>726</v>
      </c>
      <c r="H321" s="88">
        <v>12</v>
      </c>
    </row>
    <row r="322" spans="1:8" x14ac:dyDescent="0.3">
      <c r="A322" s="88">
        <v>315</v>
      </c>
      <c r="B322" s="89" t="s">
        <v>353</v>
      </c>
      <c r="C322" s="89" t="s">
        <v>32</v>
      </c>
      <c r="D322" s="88">
        <v>2007</v>
      </c>
      <c r="E322" s="89" t="s">
        <v>1310</v>
      </c>
      <c r="F322" s="89" t="s">
        <v>1311</v>
      </c>
      <c r="G322" s="89" t="s">
        <v>726</v>
      </c>
      <c r="H322" s="88">
        <v>19</v>
      </c>
    </row>
    <row r="323" spans="1:8" x14ac:dyDescent="0.3">
      <c r="A323" s="88">
        <v>316</v>
      </c>
      <c r="B323" s="89" t="s">
        <v>354</v>
      </c>
      <c r="C323" s="89" t="s">
        <v>155</v>
      </c>
      <c r="D323" s="88">
        <v>1999</v>
      </c>
      <c r="E323" s="89" t="s">
        <v>1312</v>
      </c>
      <c r="F323" s="89" t="s">
        <v>1313</v>
      </c>
      <c r="G323" s="89" t="s">
        <v>733</v>
      </c>
      <c r="H323" s="88">
        <v>16</v>
      </c>
    </row>
    <row r="324" spans="1:8" x14ac:dyDescent="0.3">
      <c r="A324" s="88">
        <v>317</v>
      </c>
      <c r="B324" s="89" t="s">
        <v>355</v>
      </c>
      <c r="C324" s="89" t="s">
        <v>32</v>
      </c>
      <c r="D324" s="88">
        <v>2000</v>
      </c>
      <c r="E324" s="89" t="s">
        <v>1314</v>
      </c>
      <c r="F324" s="89" t="s">
        <v>1315</v>
      </c>
      <c r="G324" s="89" t="s">
        <v>733</v>
      </c>
      <c r="H324" s="88">
        <v>12</v>
      </c>
    </row>
    <row r="325" spans="1:8" x14ac:dyDescent="0.3">
      <c r="A325" s="88">
        <v>318</v>
      </c>
      <c r="B325" s="89" t="s">
        <v>356</v>
      </c>
      <c r="C325" s="89" t="s">
        <v>17</v>
      </c>
      <c r="D325" s="88">
        <v>1988</v>
      </c>
      <c r="E325" s="89" t="s">
        <v>1316</v>
      </c>
      <c r="F325" s="89" t="s">
        <v>1317</v>
      </c>
      <c r="G325" s="89" t="s">
        <v>733</v>
      </c>
      <c r="H325" s="88">
        <v>12</v>
      </c>
    </row>
    <row r="326" spans="1:8" x14ac:dyDescent="0.3">
      <c r="A326" s="88">
        <v>319</v>
      </c>
      <c r="B326" s="89" t="s">
        <v>357</v>
      </c>
      <c r="C326" s="89" t="s">
        <v>153</v>
      </c>
      <c r="D326" s="88">
        <v>2003</v>
      </c>
      <c r="E326" s="89" t="s">
        <v>1318</v>
      </c>
      <c r="F326" s="89" t="s">
        <v>1319</v>
      </c>
      <c r="G326" s="89" t="s">
        <v>733</v>
      </c>
      <c r="H326" s="88">
        <v>17</v>
      </c>
    </row>
    <row r="327" spans="1:8" x14ac:dyDescent="0.3">
      <c r="A327" s="88">
        <v>320</v>
      </c>
      <c r="B327" s="89" t="s">
        <v>358</v>
      </c>
      <c r="C327" s="89" t="s">
        <v>25</v>
      </c>
      <c r="D327" s="88">
        <v>2007</v>
      </c>
      <c r="E327" s="89" t="s">
        <v>1320</v>
      </c>
      <c r="F327" s="89" t="s">
        <v>1321</v>
      </c>
      <c r="G327" s="89" t="s">
        <v>726</v>
      </c>
      <c r="H327" s="88">
        <v>15</v>
      </c>
    </row>
    <row r="328" spans="1:8" x14ac:dyDescent="0.3">
      <c r="A328" s="88">
        <v>321</v>
      </c>
      <c r="B328" s="89" t="s">
        <v>359</v>
      </c>
      <c r="C328" s="89" t="s">
        <v>155</v>
      </c>
      <c r="D328" s="88">
        <v>2001</v>
      </c>
      <c r="E328" s="89" t="s">
        <v>1322</v>
      </c>
      <c r="F328" s="89" t="s">
        <v>1323</v>
      </c>
      <c r="G328" s="89" t="s">
        <v>733</v>
      </c>
      <c r="H328" s="88">
        <v>12</v>
      </c>
    </row>
    <row r="329" spans="1:8" x14ac:dyDescent="0.3">
      <c r="A329" s="88">
        <v>322</v>
      </c>
      <c r="B329" s="89" t="s">
        <v>360</v>
      </c>
      <c r="C329" s="89" t="s">
        <v>25</v>
      </c>
      <c r="D329" s="88">
        <v>2008</v>
      </c>
      <c r="E329" s="89" t="s">
        <v>1324</v>
      </c>
      <c r="F329" s="89" t="s">
        <v>1325</v>
      </c>
      <c r="G329" s="89" t="s">
        <v>726</v>
      </c>
      <c r="H329" s="88">
        <v>14</v>
      </c>
    </row>
    <row r="330" spans="1:8" x14ac:dyDescent="0.3">
      <c r="A330" s="88">
        <v>323</v>
      </c>
      <c r="B330" s="89" t="s">
        <v>361</v>
      </c>
      <c r="C330" s="89" t="s">
        <v>32</v>
      </c>
      <c r="D330" s="88">
        <v>2002</v>
      </c>
      <c r="E330" s="89" t="s">
        <v>1326</v>
      </c>
      <c r="F330" s="89" t="s">
        <v>1136</v>
      </c>
      <c r="G330" s="89" t="s">
        <v>733</v>
      </c>
      <c r="H330" s="88">
        <v>20</v>
      </c>
    </row>
    <row r="331" spans="1:8" x14ac:dyDescent="0.3">
      <c r="A331" s="88">
        <v>324</v>
      </c>
      <c r="B331" s="89" t="s">
        <v>362</v>
      </c>
      <c r="C331" s="89" t="s">
        <v>38</v>
      </c>
      <c r="D331" s="88">
        <v>2006</v>
      </c>
      <c r="E331" s="89" t="s">
        <v>1327</v>
      </c>
      <c r="F331" s="89" t="s">
        <v>1328</v>
      </c>
      <c r="G331" s="89" t="s">
        <v>736</v>
      </c>
      <c r="H331" s="88">
        <v>13</v>
      </c>
    </row>
    <row r="332" spans="1:8" x14ac:dyDescent="0.3">
      <c r="A332" s="88">
        <v>325</v>
      </c>
      <c r="B332" s="89" t="s">
        <v>363</v>
      </c>
      <c r="C332" s="89" t="s">
        <v>155</v>
      </c>
      <c r="D332" s="88">
        <v>2008</v>
      </c>
      <c r="E332" s="89"/>
      <c r="F332" s="89" t="s">
        <v>1329</v>
      </c>
      <c r="G332" s="89" t="s">
        <v>726</v>
      </c>
      <c r="H332" s="88">
        <v>16</v>
      </c>
    </row>
    <row r="333" spans="1:8" x14ac:dyDescent="0.3">
      <c r="A333" s="88">
        <v>326</v>
      </c>
      <c r="B333" s="89" t="s">
        <v>364</v>
      </c>
      <c r="C333" s="89" t="s">
        <v>38</v>
      </c>
      <c r="D333" s="88">
        <v>2008</v>
      </c>
      <c r="E333" s="89" t="s">
        <v>1330</v>
      </c>
      <c r="F333" s="89" t="s">
        <v>1331</v>
      </c>
      <c r="G333" s="89" t="s">
        <v>726</v>
      </c>
      <c r="H333" s="88">
        <v>17</v>
      </c>
    </row>
    <row r="334" spans="1:8" x14ac:dyDescent="0.3">
      <c r="A334" s="88">
        <v>327</v>
      </c>
      <c r="B334" s="89" t="s">
        <v>365</v>
      </c>
      <c r="C334" s="89" t="s">
        <v>9</v>
      </c>
      <c r="D334" s="88">
        <v>2007</v>
      </c>
      <c r="E334" s="89" t="s">
        <v>1332</v>
      </c>
      <c r="F334" s="89" t="s">
        <v>1333</v>
      </c>
      <c r="G334" s="89" t="s">
        <v>726</v>
      </c>
      <c r="H334" s="88">
        <v>16</v>
      </c>
    </row>
    <row r="335" spans="1:8" x14ac:dyDescent="0.3">
      <c r="A335" s="88">
        <v>328</v>
      </c>
      <c r="B335" s="89" t="s">
        <v>366</v>
      </c>
      <c r="C335" s="89" t="s">
        <v>38</v>
      </c>
      <c r="D335" s="88">
        <v>2008</v>
      </c>
      <c r="E335" s="89" t="s">
        <v>1334</v>
      </c>
      <c r="F335" s="89" t="s">
        <v>858</v>
      </c>
      <c r="G335" s="89" t="s">
        <v>726</v>
      </c>
      <c r="H335" s="88">
        <v>17</v>
      </c>
    </row>
    <row r="336" spans="1:8" x14ac:dyDescent="0.3">
      <c r="A336" s="88">
        <v>329</v>
      </c>
      <c r="B336" s="89" t="s">
        <v>367</v>
      </c>
      <c r="C336" s="89" t="s">
        <v>38</v>
      </c>
      <c r="D336" s="88">
        <v>1995</v>
      </c>
      <c r="E336" s="89" t="s">
        <v>1335</v>
      </c>
      <c r="F336" s="89" t="s">
        <v>1336</v>
      </c>
      <c r="G336" s="89" t="s">
        <v>733</v>
      </c>
      <c r="H336" s="88">
        <v>21</v>
      </c>
    </row>
    <row r="337" spans="1:8" x14ac:dyDescent="0.3">
      <c r="A337" s="88">
        <v>330</v>
      </c>
      <c r="B337" s="89" t="s">
        <v>368</v>
      </c>
      <c r="C337" s="89" t="s">
        <v>155</v>
      </c>
      <c r="D337" s="88">
        <v>1998</v>
      </c>
      <c r="E337" s="89" t="s">
        <v>1337</v>
      </c>
      <c r="F337" s="89" t="s">
        <v>1338</v>
      </c>
      <c r="G337" s="89" t="s">
        <v>733</v>
      </c>
      <c r="H337" s="88">
        <v>20</v>
      </c>
    </row>
    <row r="338" spans="1:8" x14ac:dyDescent="0.3">
      <c r="A338" s="88">
        <v>331</v>
      </c>
      <c r="B338" s="89" t="s">
        <v>369</v>
      </c>
      <c r="C338" s="89" t="s">
        <v>9</v>
      </c>
      <c r="D338" s="88">
        <v>2007</v>
      </c>
      <c r="E338" s="89" t="s">
        <v>1339</v>
      </c>
      <c r="F338" s="89" t="s">
        <v>1340</v>
      </c>
      <c r="G338" s="89" t="s">
        <v>726</v>
      </c>
      <c r="H338" s="88">
        <v>21</v>
      </c>
    </row>
    <row r="339" spans="1:8" x14ac:dyDescent="0.3">
      <c r="A339" s="88">
        <v>332</v>
      </c>
      <c r="B339" s="89" t="s">
        <v>370</v>
      </c>
      <c r="C339" s="89" t="s">
        <v>9</v>
      </c>
      <c r="D339" s="88">
        <v>2005</v>
      </c>
      <c r="E339" s="89" t="s">
        <v>1341</v>
      </c>
      <c r="F339" s="89" t="s">
        <v>1342</v>
      </c>
      <c r="G339" s="89" t="s">
        <v>733</v>
      </c>
      <c r="H339" s="88">
        <v>14</v>
      </c>
    </row>
    <row r="340" spans="1:8" x14ac:dyDescent="0.3">
      <c r="A340" s="88">
        <v>333</v>
      </c>
      <c r="B340" s="89" t="s">
        <v>371</v>
      </c>
      <c r="C340" s="89" t="s">
        <v>32</v>
      </c>
      <c r="D340" s="88">
        <v>2007</v>
      </c>
      <c r="E340" s="89" t="s">
        <v>1343</v>
      </c>
      <c r="F340" s="89" t="s">
        <v>1344</v>
      </c>
      <c r="G340" s="89" t="s">
        <v>726</v>
      </c>
      <c r="H340" s="88">
        <v>11</v>
      </c>
    </row>
    <row r="341" spans="1:8" x14ac:dyDescent="0.3">
      <c r="A341" s="88">
        <v>334</v>
      </c>
      <c r="B341" s="89" t="s">
        <v>372</v>
      </c>
      <c r="C341" s="89" t="s">
        <v>13</v>
      </c>
      <c r="D341" s="88">
        <v>2006</v>
      </c>
      <c r="E341" s="89" t="s">
        <v>1345</v>
      </c>
      <c r="F341" s="89" t="s">
        <v>1346</v>
      </c>
      <c r="G341" s="89" t="s">
        <v>736</v>
      </c>
      <c r="H341" s="88">
        <v>20</v>
      </c>
    </row>
    <row r="342" spans="1:8" x14ac:dyDescent="0.3">
      <c r="A342" s="88">
        <v>335</v>
      </c>
      <c r="B342" s="89" t="s">
        <v>373</v>
      </c>
      <c r="C342" s="89" t="s">
        <v>38</v>
      </c>
      <c r="D342" s="88">
        <v>2009</v>
      </c>
      <c r="E342" s="89" t="s">
        <v>1347</v>
      </c>
      <c r="F342" s="89" t="s">
        <v>1083</v>
      </c>
      <c r="G342" s="89" t="s">
        <v>726</v>
      </c>
      <c r="H342" s="88">
        <v>12</v>
      </c>
    </row>
    <row r="343" spans="1:8" x14ac:dyDescent="0.3">
      <c r="A343" s="88">
        <v>336</v>
      </c>
      <c r="B343" s="89" t="s">
        <v>374</v>
      </c>
      <c r="C343" s="89" t="s">
        <v>38</v>
      </c>
      <c r="D343" s="88">
        <v>2007</v>
      </c>
      <c r="E343" s="89" t="s">
        <v>1348</v>
      </c>
      <c r="F343" s="89" t="s">
        <v>1349</v>
      </c>
      <c r="G343" s="89" t="s">
        <v>726</v>
      </c>
      <c r="H343" s="88">
        <v>22</v>
      </c>
    </row>
    <row r="344" spans="1:8" x14ac:dyDescent="0.3">
      <c r="A344" s="88">
        <v>337</v>
      </c>
      <c r="B344" s="89" t="s">
        <v>375</v>
      </c>
      <c r="C344" s="89" t="s">
        <v>9</v>
      </c>
      <c r="D344" s="88">
        <v>2007</v>
      </c>
      <c r="E344" s="89" t="s">
        <v>1350</v>
      </c>
      <c r="F344" s="89" t="s">
        <v>1351</v>
      </c>
      <c r="G344" s="89" t="s">
        <v>726</v>
      </c>
      <c r="H344" s="88">
        <v>22</v>
      </c>
    </row>
    <row r="345" spans="1:8" x14ac:dyDescent="0.3">
      <c r="A345" s="88">
        <v>338</v>
      </c>
      <c r="B345" s="89" t="s">
        <v>376</v>
      </c>
      <c r="C345" s="89" t="s">
        <v>9</v>
      </c>
      <c r="D345" s="88">
        <v>2002</v>
      </c>
      <c r="E345" s="89" t="s">
        <v>1352</v>
      </c>
      <c r="F345" s="89" t="s">
        <v>1353</v>
      </c>
      <c r="G345" s="89" t="s">
        <v>733</v>
      </c>
      <c r="H345" s="88">
        <v>14</v>
      </c>
    </row>
    <row r="346" spans="1:8" x14ac:dyDescent="0.3">
      <c r="A346" s="88">
        <v>339</v>
      </c>
      <c r="B346" s="89" t="s">
        <v>377</v>
      </c>
      <c r="C346" s="89" t="s">
        <v>71</v>
      </c>
      <c r="D346" s="88">
        <v>2005</v>
      </c>
      <c r="E346" s="89" t="s">
        <v>1354</v>
      </c>
      <c r="F346" s="89" t="s">
        <v>815</v>
      </c>
      <c r="G346" s="89" t="s">
        <v>733</v>
      </c>
      <c r="H346" s="88">
        <v>25</v>
      </c>
    </row>
    <row r="347" spans="1:8" x14ac:dyDescent="0.3">
      <c r="A347" s="88">
        <v>340</v>
      </c>
      <c r="B347" s="89" t="s">
        <v>378</v>
      </c>
      <c r="C347" s="89" t="s">
        <v>9</v>
      </c>
      <c r="D347" s="88">
        <v>2006</v>
      </c>
      <c r="E347" s="89" t="s">
        <v>1355</v>
      </c>
      <c r="F347" s="89" t="s">
        <v>1356</v>
      </c>
      <c r="G347" s="89" t="s">
        <v>736</v>
      </c>
      <c r="H347" s="88">
        <v>11</v>
      </c>
    </row>
    <row r="348" spans="1:8" x14ac:dyDescent="0.3">
      <c r="A348" s="88">
        <v>341</v>
      </c>
      <c r="B348" s="89" t="s">
        <v>379</v>
      </c>
      <c r="C348" s="89" t="s">
        <v>9</v>
      </c>
      <c r="D348" s="88">
        <v>2005</v>
      </c>
      <c r="E348" s="89" t="s">
        <v>1357</v>
      </c>
      <c r="F348" s="89" t="s">
        <v>1152</v>
      </c>
      <c r="G348" s="89" t="s">
        <v>733</v>
      </c>
      <c r="H348" s="88">
        <v>12</v>
      </c>
    </row>
    <row r="349" spans="1:8" x14ac:dyDescent="0.3">
      <c r="A349" s="88">
        <v>342</v>
      </c>
      <c r="B349" s="89" t="s">
        <v>380</v>
      </c>
      <c r="C349" s="89" t="s">
        <v>9</v>
      </c>
      <c r="D349" s="88">
        <v>2005</v>
      </c>
      <c r="E349" s="89" t="s">
        <v>1358</v>
      </c>
      <c r="F349" s="89" t="s">
        <v>1359</v>
      </c>
      <c r="G349" s="89" t="s">
        <v>733</v>
      </c>
      <c r="H349" s="88">
        <v>17</v>
      </c>
    </row>
    <row r="350" spans="1:8" x14ac:dyDescent="0.3">
      <c r="A350" s="88">
        <v>343</v>
      </c>
      <c r="B350" s="89" t="s">
        <v>381</v>
      </c>
      <c r="C350" s="89" t="s">
        <v>9</v>
      </c>
      <c r="D350" s="88">
        <v>2007</v>
      </c>
      <c r="E350" s="89" t="s">
        <v>1360</v>
      </c>
      <c r="F350" s="89" t="s">
        <v>1361</v>
      </c>
      <c r="G350" s="89" t="s">
        <v>726</v>
      </c>
      <c r="H350" s="88">
        <v>22</v>
      </c>
    </row>
    <row r="351" spans="1:8" x14ac:dyDescent="0.3">
      <c r="A351" s="88">
        <v>344</v>
      </c>
      <c r="B351" s="89" t="s">
        <v>382</v>
      </c>
      <c r="C351" s="89" t="s">
        <v>9</v>
      </c>
      <c r="D351" s="88">
        <v>2006</v>
      </c>
      <c r="E351" s="89" t="s">
        <v>1362</v>
      </c>
      <c r="F351" s="89" t="s">
        <v>1363</v>
      </c>
      <c r="G351" s="89" t="s">
        <v>736</v>
      </c>
      <c r="H351" s="88">
        <v>15</v>
      </c>
    </row>
    <row r="352" spans="1:8" x14ac:dyDescent="0.3">
      <c r="A352" s="88">
        <v>345</v>
      </c>
      <c r="B352" s="89" t="s">
        <v>383</v>
      </c>
      <c r="C352" s="89" t="s">
        <v>13</v>
      </c>
      <c r="D352" s="88">
        <v>2007</v>
      </c>
      <c r="E352" s="89" t="s">
        <v>1364</v>
      </c>
      <c r="F352" s="89" t="s">
        <v>1365</v>
      </c>
      <c r="G352" s="89" t="s">
        <v>726</v>
      </c>
      <c r="H352" s="88">
        <v>20</v>
      </c>
    </row>
    <row r="353" spans="1:8" x14ac:dyDescent="0.3">
      <c r="A353" s="88">
        <v>346</v>
      </c>
      <c r="B353" s="89" t="s">
        <v>384</v>
      </c>
      <c r="C353" s="89" t="s">
        <v>32</v>
      </c>
      <c r="D353" s="88">
        <v>2008</v>
      </c>
      <c r="E353" s="89" t="s">
        <v>1366</v>
      </c>
      <c r="F353" s="89" t="s">
        <v>1367</v>
      </c>
      <c r="G353" s="89" t="s">
        <v>726</v>
      </c>
      <c r="H353" s="88">
        <v>22</v>
      </c>
    </row>
    <row r="354" spans="1:8" x14ac:dyDescent="0.3">
      <c r="A354" s="88">
        <v>347</v>
      </c>
      <c r="B354" s="89" t="s">
        <v>385</v>
      </c>
      <c r="C354" s="89" t="s">
        <v>15</v>
      </c>
      <c r="D354" s="88">
        <v>2007</v>
      </c>
      <c r="E354" s="89" t="s">
        <v>1368</v>
      </c>
      <c r="F354" s="89" t="s">
        <v>915</v>
      </c>
      <c r="G354" s="89" t="s">
        <v>726</v>
      </c>
      <c r="H354" s="88">
        <v>24</v>
      </c>
    </row>
    <row r="355" spans="1:8" x14ac:dyDescent="0.3">
      <c r="A355" s="88">
        <v>348</v>
      </c>
      <c r="B355" s="89" t="s">
        <v>386</v>
      </c>
      <c r="C355" s="89" t="s">
        <v>9</v>
      </c>
      <c r="D355" s="88">
        <v>2008</v>
      </c>
      <c r="E355" s="89" t="s">
        <v>1369</v>
      </c>
      <c r="F355" s="89" t="s">
        <v>1370</v>
      </c>
      <c r="G355" s="89" t="s">
        <v>726</v>
      </c>
      <c r="H355" s="88">
        <v>13</v>
      </c>
    </row>
    <row r="356" spans="1:8" x14ac:dyDescent="0.3">
      <c r="A356" s="88">
        <v>349</v>
      </c>
      <c r="B356" s="89" t="s">
        <v>387</v>
      </c>
      <c r="C356" s="89" t="s">
        <v>9</v>
      </c>
      <c r="D356" s="88">
        <v>1996</v>
      </c>
      <c r="E356" s="89" t="s">
        <v>1371</v>
      </c>
      <c r="F356" s="89" t="s">
        <v>765</v>
      </c>
      <c r="G356" s="89" t="s">
        <v>733</v>
      </c>
      <c r="H356" s="88">
        <v>19</v>
      </c>
    </row>
    <row r="357" spans="1:8" x14ac:dyDescent="0.3">
      <c r="A357" s="88">
        <v>350</v>
      </c>
      <c r="B357" s="89" t="s">
        <v>388</v>
      </c>
      <c r="C357" s="89" t="s">
        <v>38</v>
      </c>
      <c r="D357" s="88">
        <v>2004</v>
      </c>
      <c r="E357" s="89" t="s">
        <v>1372</v>
      </c>
      <c r="F357" s="89" t="s">
        <v>1373</v>
      </c>
      <c r="G357" s="89" t="s">
        <v>733</v>
      </c>
      <c r="H357" s="88">
        <v>13</v>
      </c>
    </row>
    <row r="358" spans="1:8" x14ac:dyDescent="0.3">
      <c r="A358" s="88">
        <v>351</v>
      </c>
      <c r="B358" s="89" t="s">
        <v>389</v>
      </c>
      <c r="C358" s="89" t="s">
        <v>38</v>
      </c>
      <c r="D358" s="88">
        <v>2006</v>
      </c>
      <c r="E358" s="89" t="s">
        <v>1374</v>
      </c>
      <c r="F358" s="89" t="s">
        <v>1375</v>
      </c>
      <c r="G358" s="89" t="s">
        <v>736</v>
      </c>
      <c r="H358" s="88">
        <v>17</v>
      </c>
    </row>
    <row r="359" spans="1:8" x14ac:dyDescent="0.3">
      <c r="A359" s="88">
        <v>352</v>
      </c>
      <c r="B359" s="89" t="s">
        <v>390</v>
      </c>
      <c r="C359" s="89" t="s">
        <v>9</v>
      </c>
      <c r="D359" s="88">
        <v>2007</v>
      </c>
      <c r="E359" s="89" t="s">
        <v>1376</v>
      </c>
      <c r="F359" s="89" t="s">
        <v>1377</v>
      </c>
      <c r="G359" s="89" t="s">
        <v>726</v>
      </c>
      <c r="H359" s="88">
        <v>14</v>
      </c>
    </row>
    <row r="360" spans="1:8" x14ac:dyDescent="0.3">
      <c r="A360" s="88">
        <v>353</v>
      </c>
      <c r="B360" s="89" t="s">
        <v>391</v>
      </c>
      <c r="C360" s="89" t="s">
        <v>22</v>
      </c>
      <c r="D360" s="88">
        <v>2008</v>
      </c>
      <c r="E360" s="89" t="s">
        <v>1378</v>
      </c>
      <c r="F360" s="89" t="s">
        <v>1379</v>
      </c>
      <c r="G360" s="89" t="s">
        <v>726</v>
      </c>
      <c r="H360" s="88">
        <v>15</v>
      </c>
    </row>
    <row r="361" spans="1:8" x14ac:dyDescent="0.3">
      <c r="A361" s="88">
        <v>354</v>
      </c>
      <c r="B361" s="89" t="s">
        <v>392</v>
      </c>
      <c r="C361" s="89" t="s">
        <v>38</v>
      </c>
      <c r="D361" s="88">
        <v>1998</v>
      </c>
      <c r="E361" s="89" t="s">
        <v>1380</v>
      </c>
      <c r="F361" s="89" t="s">
        <v>1336</v>
      </c>
      <c r="G361" s="89" t="s">
        <v>733</v>
      </c>
      <c r="H361" s="88">
        <v>14</v>
      </c>
    </row>
    <row r="362" spans="1:8" x14ac:dyDescent="0.3">
      <c r="A362" s="88">
        <v>355</v>
      </c>
      <c r="B362" s="89" t="s">
        <v>393</v>
      </c>
      <c r="C362" s="89" t="s">
        <v>9</v>
      </c>
      <c r="D362" s="88">
        <v>2007</v>
      </c>
      <c r="E362" s="89" t="s">
        <v>1381</v>
      </c>
      <c r="F362" s="89" t="s">
        <v>1382</v>
      </c>
      <c r="G362" s="89" t="s">
        <v>726</v>
      </c>
      <c r="H362" s="88">
        <v>24</v>
      </c>
    </row>
    <row r="363" spans="1:8" x14ac:dyDescent="0.3">
      <c r="A363" s="88">
        <v>356</v>
      </c>
      <c r="B363" s="89" t="s">
        <v>394</v>
      </c>
      <c r="C363" s="89" t="s">
        <v>38</v>
      </c>
      <c r="D363" s="88">
        <v>1982</v>
      </c>
      <c r="E363" s="89" t="s">
        <v>1383</v>
      </c>
      <c r="F363" s="89" t="s">
        <v>1384</v>
      </c>
      <c r="G363" s="89" t="s">
        <v>733</v>
      </c>
      <c r="H363" s="88">
        <v>22</v>
      </c>
    </row>
    <row r="364" spans="1:8" x14ac:dyDescent="0.3">
      <c r="A364" s="88">
        <v>357</v>
      </c>
      <c r="B364" s="89" t="s">
        <v>395</v>
      </c>
      <c r="C364" s="89" t="s">
        <v>9</v>
      </c>
      <c r="D364" s="88">
        <v>2008</v>
      </c>
      <c r="E364" s="89" t="s">
        <v>1385</v>
      </c>
      <c r="F364" s="89" t="s">
        <v>1386</v>
      </c>
      <c r="G364" s="89" t="s">
        <v>726</v>
      </c>
      <c r="H364" s="88">
        <v>25</v>
      </c>
    </row>
    <row r="365" spans="1:8" x14ac:dyDescent="0.3">
      <c r="A365" s="88">
        <v>358</v>
      </c>
      <c r="B365" s="89" t="s">
        <v>396</v>
      </c>
      <c r="C365" s="89" t="s">
        <v>9</v>
      </c>
      <c r="D365" s="88">
        <v>1999</v>
      </c>
      <c r="E365" s="89" t="s">
        <v>1387</v>
      </c>
      <c r="F365" s="89" t="s">
        <v>1388</v>
      </c>
      <c r="G365" s="89" t="s">
        <v>733</v>
      </c>
      <c r="H365" s="88">
        <v>18</v>
      </c>
    </row>
    <row r="366" spans="1:8" x14ac:dyDescent="0.3">
      <c r="A366" s="88">
        <v>359</v>
      </c>
      <c r="B366" s="89" t="s">
        <v>397</v>
      </c>
      <c r="C366" s="89" t="s">
        <v>20</v>
      </c>
      <c r="D366" s="88">
        <v>2006</v>
      </c>
      <c r="E366" s="89" t="s">
        <v>1389</v>
      </c>
      <c r="F366" s="89" t="s">
        <v>1390</v>
      </c>
      <c r="G366" s="89" t="s">
        <v>736</v>
      </c>
      <c r="H366" s="88">
        <v>11</v>
      </c>
    </row>
    <row r="367" spans="1:8" x14ac:dyDescent="0.3">
      <c r="A367" s="88">
        <v>360</v>
      </c>
      <c r="B367" s="89" t="s">
        <v>398</v>
      </c>
      <c r="C367" s="89" t="s">
        <v>13</v>
      </c>
      <c r="D367" s="88">
        <v>2001</v>
      </c>
      <c r="E367" s="89" t="s">
        <v>1391</v>
      </c>
      <c r="F367" s="89" t="s">
        <v>1392</v>
      </c>
      <c r="G367" s="89" t="s">
        <v>733</v>
      </c>
      <c r="H367" s="88">
        <v>16</v>
      </c>
    </row>
    <row r="368" spans="1:8" x14ac:dyDescent="0.3">
      <c r="A368" s="88">
        <v>361</v>
      </c>
      <c r="B368" s="89" t="s">
        <v>399</v>
      </c>
      <c r="C368" s="89" t="s">
        <v>38</v>
      </c>
      <c r="D368" s="88">
        <v>2007</v>
      </c>
      <c r="E368" s="89" t="s">
        <v>1393</v>
      </c>
      <c r="F368" s="89" t="s">
        <v>1177</v>
      </c>
      <c r="G368" s="89" t="s">
        <v>726</v>
      </c>
      <c r="H368" s="88">
        <v>19</v>
      </c>
    </row>
    <row r="369" spans="1:8" x14ac:dyDescent="0.3">
      <c r="A369" s="88">
        <v>362</v>
      </c>
      <c r="B369" s="89" t="s">
        <v>400</v>
      </c>
      <c r="C369" s="89" t="s">
        <v>48</v>
      </c>
      <c r="D369" s="88">
        <v>1995</v>
      </c>
      <c r="E369" s="89" t="s">
        <v>1394</v>
      </c>
      <c r="F369" s="89" t="s">
        <v>1395</v>
      </c>
      <c r="G369" s="89" t="s">
        <v>733</v>
      </c>
      <c r="H369" s="88">
        <v>19</v>
      </c>
    </row>
    <row r="370" spans="1:8" x14ac:dyDescent="0.3">
      <c r="A370" s="88">
        <v>363</v>
      </c>
      <c r="B370" s="89" t="s">
        <v>401</v>
      </c>
      <c r="C370" s="89" t="s">
        <v>32</v>
      </c>
      <c r="D370" s="88">
        <v>2003</v>
      </c>
      <c r="E370" s="89" t="s">
        <v>1396</v>
      </c>
      <c r="F370" s="89" t="s">
        <v>1397</v>
      </c>
      <c r="G370" s="89" t="s">
        <v>733</v>
      </c>
      <c r="H370" s="88">
        <v>19</v>
      </c>
    </row>
    <row r="371" spans="1:8" x14ac:dyDescent="0.3">
      <c r="A371" s="88">
        <v>364</v>
      </c>
      <c r="B371" s="89" t="s">
        <v>402</v>
      </c>
      <c r="C371" s="89" t="s">
        <v>9</v>
      </c>
      <c r="D371" s="88">
        <v>2007</v>
      </c>
      <c r="E371" s="89" t="s">
        <v>1398</v>
      </c>
      <c r="F371" s="89" t="s">
        <v>1224</v>
      </c>
      <c r="G371" s="89" t="s">
        <v>726</v>
      </c>
      <c r="H371" s="88">
        <v>23</v>
      </c>
    </row>
    <row r="372" spans="1:8" x14ac:dyDescent="0.3">
      <c r="A372" s="88">
        <v>365</v>
      </c>
      <c r="B372" s="89" t="s">
        <v>403</v>
      </c>
      <c r="C372" s="89" t="s">
        <v>38</v>
      </c>
      <c r="D372" s="88">
        <v>2008</v>
      </c>
      <c r="E372" s="89" t="s">
        <v>1399</v>
      </c>
      <c r="F372" s="89" t="s">
        <v>1331</v>
      </c>
      <c r="G372" s="89" t="s">
        <v>726</v>
      </c>
      <c r="H372" s="88">
        <v>13</v>
      </c>
    </row>
    <row r="373" spans="1:8" x14ac:dyDescent="0.3">
      <c r="A373" s="88">
        <v>366</v>
      </c>
      <c r="B373" s="89" t="s">
        <v>404</v>
      </c>
      <c r="C373" s="89" t="s">
        <v>9</v>
      </c>
      <c r="D373" s="88">
        <v>1971</v>
      </c>
      <c r="E373" s="89" t="s">
        <v>1400</v>
      </c>
      <c r="F373" s="89" t="s">
        <v>1401</v>
      </c>
      <c r="G373" s="89" t="s">
        <v>733</v>
      </c>
      <c r="H373" s="88">
        <v>10</v>
      </c>
    </row>
    <row r="374" spans="1:8" x14ac:dyDescent="0.3">
      <c r="A374" s="88">
        <v>367</v>
      </c>
      <c r="B374" s="89" t="s">
        <v>405</v>
      </c>
      <c r="C374" s="89" t="s">
        <v>38</v>
      </c>
      <c r="D374" s="88">
        <v>1994</v>
      </c>
      <c r="E374" s="89" t="s">
        <v>1402</v>
      </c>
      <c r="F374" s="89" t="s">
        <v>1177</v>
      </c>
      <c r="G374" s="89" t="s">
        <v>733</v>
      </c>
      <c r="H374" s="88">
        <v>18</v>
      </c>
    </row>
    <row r="375" spans="1:8" x14ac:dyDescent="0.3">
      <c r="A375" s="88">
        <v>368</v>
      </c>
      <c r="B375" s="89" t="s">
        <v>406</v>
      </c>
      <c r="C375" s="89" t="s">
        <v>13</v>
      </c>
      <c r="D375" s="88">
        <v>2006</v>
      </c>
      <c r="E375" s="89" t="s">
        <v>1403</v>
      </c>
      <c r="F375" s="89" t="s">
        <v>1404</v>
      </c>
      <c r="G375" s="89" t="s">
        <v>736</v>
      </c>
      <c r="H375" s="88">
        <v>16</v>
      </c>
    </row>
    <row r="376" spans="1:8" x14ac:dyDescent="0.3">
      <c r="A376" s="88">
        <v>369</v>
      </c>
      <c r="B376" s="89" t="s">
        <v>407</v>
      </c>
      <c r="C376" s="89" t="s">
        <v>9</v>
      </c>
      <c r="D376" s="88">
        <v>2007</v>
      </c>
      <c r="E376" s="89" t="s">
        <v>1405</v>
      </c>
      <c r="F376" s="89" t="s">
        <v>1406</v>
      </c>
      <c r="G376" s="89" t="s">
        <v>726</v>
      </c>
      <c r="H376" s="88">
        <v>15</v>
      </c>
    </row>
    <row r="377" spans="1:8" x14ac:dyDescent="0.3">
      <c r="A377" s="88">
        <v>370</v>
      </c>
      <c r="B377" s="89" t="s">
        <v>408</v>
      </c>
      <c r="C377" s="89" t="s">
        <v>25</v>
      </c>
      <c r="D377" s="88">
        <v>2008</v>
      </c>
      <c r="E377" s="89" t="s">
        <v>1407</v>
      </c>
      <c r="F377" s="89" t="s">
        <v>1408</v>
      </c>
      <c r="G377" s="89" t="s">
        <v>726</v>
      </c>
      <c r="H377" s="88">
        <v>10</v>
      </c>
    </row>
    <row r="378" spans="1:8" x14ac:dyDescent="0.3">
      <c r="A378" s="88">
        <v>371</v>
      </c>
      <c r="B378" s="89" t="s">
        <v>409</v>
      </c>
      <c r="C378" s="89" t="s">
        <v>38</v>
      </c>
      <c r="D378" s="88">
        <v>2001</v>
      </c>
      <c r="E378" s="89" t="s">
        <v>1409</v>
      </c>
      <c r="F378" s="89" t="s">
        <v>1410</v>
      </c>
      <c r="G378" s="89" t="s">
        <v>733</v>
      </c>
      <c r="H378" s="88">
        <v>22</v>
      </c>
    </row>
    <row r="379" spans="1:8" x14ac:dyDescent="0.3">
      <c r="A379" s="88">
        <v>372</v>
      </c>
      <c r="B379" s="89" t="s">
        <v>410</v>
      </c>
      <c r="C379" s="89" t="s">
        <v>9</v>
      </c>
      <c r="D379" s="88">
        <v>2004</v>
      </c>
      <c r="E379" s="89" t="s">
        <v>1411</v>
      </c>
      <c r="F379" s="89" t="s">
        <v>1412</v>
      </c>
      <c r="G379" s="89" t="s">
        <v>733</v>
      </c>
      <c r="H379" s="88">
        <v>25</v>
      </c>
    </row>
    <row r="380" spans="1:8" x14ac:dyDescent="0.3">
      <c r="A380" s="88">
        <v>373</v>
      </c>
      <c r="B380" s="89" t="s">
        <v>411</v>
      </c>
      <c r="C380" s="89" t="s">
        <v>9</v>
      </c>
      <c r="D380" s="88">
        <v>2005</v>
      </c>
      <c r="E380" s="89" t="s">
        <v>1413</v>
      </c>
      <c r="F380" s="89" t="s">
        <v>1414</v>
      </c>
      <c r="G380" s="89" t="s">
        <v>733</v>
      </c>
      <c r="H380" s="88">
        <v>17</v>
      </c>
    </row>
    <row r="381" spans="1:8" x14ac:dyDescent="0.3">
      <c r="A381" s="88">
        <v>374</v>
      </c>
      <c r="B381" s="89" t="s">
        <v>412</v>
      </c>
      <c r="C381" s="89" t="s">
        <v>32</v>
      </c>
      <c r="D381" s="88">
        <v>2005</v>
      </c>
      <c r="E381" s="89" t="s">
        <v>1415</v>
      </c>
      <c r="F381" s="89" t="s">
        <v>1416</v>
      </c>
      <c r="G381" s="89" t="s">
        <v>733</v>
      </c>
      <c r="H381" s="88">
        <v>25</v>
      </c>
    </row>
    <row r="382" spans="1:8" x14ac:dyDescent="0.3">
      <c r="A382" s="88">
        <v>375</v>
      </c>
      <c r="B382" s="89" t="s">
        <v>413</v>
      </c>
      <c r="C382" s="89" t="s">
        <v>32</v>
      </c>
      <c r="D382" s="88">
        <v>2004</v>
      </c>
      <c r="E382" s="89" t="s">
        <v>1417</v>
      </c>
      <c r="F382" s="89" t="s">
        <v>1418</v>
      </c>
      <c r="G382" s="89" t="s">
        <v>733</v>
      </c>
      <c r="H382" s="88">
        <v>17</v>
      </c>
    </row>
    <row r="383" spans="1:8" x14ac:dyDescent="0.3">
      <c r="A383" s="88">
        <v>376</v>
      </c>
      <c r="B383" s="89" t="s">
        <v>414</v>
      </c>
      <c r="C383" s="89" t="s">
        <v>20</v>
      </c>
      <c r="D383" s="88">
        <v>1997</v>
      </c>
      <c r="E383" s="89" t="s">
        <v>1419</v>
      </c>
      <c r="F383" s="89" t="s">
        <v>1420</v>
      </c>
      <c r="G383" s="89" t="s">
        <v>733</v>
      </c>
      <c r="H383" s="88">
        <v>25</v>
      </c>
    </row>
    <row r="384" spans="1:8" x14ac:dyDescent="0.3">
      <c r="A384" s="88">
        <v>377</v>
      </c>
      <c r="B384" s="89" t="s">
        <v>415</v>
      </c>
      <c r="C384" s="89" t="s">
        <v>20</v>
      </c>
      <c r="D384" s="88">
        <v>1952</v>
      </c>
      <c r="E384" s="89" t="s">
        <v>1421</v>
      </c>
      <c r="F384" s="89" t="s">
        <v>1422</v>
      </c>
      <c r="G384" s="89" t="s">
        <v>733</v>
      </c>
      <c r="H384" s="88">
        <v>10</v>
      </c>
    </row>
    <row r="385" spans="1:8" x14ac:dyDescent="0.3">
      <c r="A385" s="88">
        <v>378</v>
      </c>
      <c r="B385" s="89" t="s">
        <v>416</v>
      </c>
      <c r="C385" s="89" t="s">
        <v>20</v>
      </c>
      <c r="D385" s="88">
        <v>2007</v>
      </c>
      <c r="E385" s="89" t="s">
        <v>1423</v>
      </c>
      <c r="F385" s="89" t="s">
        <v>1424</v>
      </c>
      <c r="G385" s="89" t="s">
        <v>726</v>
      </c>
      <c r="H385" s="88">
        <v>10</v>
      </c>
    </row>
    <row r="386" spans="1:8" x14ac:dyDescent="0.3">
      <c r="A386" s="88">
        <v>379</v>
      </c>
      <c r="B386" s="89" t="s">
        <v>417</v>
      </c>
      <c r="C386" s="89" t="s">
        <v>9</v>
      </c>
      <c r="D386" s="88">
        <v>2006</v>
      </c>
      <c r="E386" s="89" t="s">
        <v>1425</v>
      </c>
      <c r="F386" s="89" t="s">
        <v>1426</v>
      </c>
      <c r="G386" s="89" t="s">
        <v>736</v>
      </c>
      <c r="H386" s="88">
        <v>23</v>
      </c>
    </row>
    <row r="387" spans="1:8" x14ac:dyDescent="0.3">
      <c r="A387" s="88">
        <v>380</v>
      </c>
      <c r="B387" s="89" t="s">
        <v>418</v>
      </c>
      <c r="C387" s="89" t="s">
        <v>9</v>
      </c>
      <c r="D387" s="88">
        <v>2002</v>
      </c>
      <c r="E387" s="89" t="s">
        <v>1427</v>
      </c>
      <c r="F387" s="89" t="s">
        <v>1428</v>
      </c>
      <c r="G387" s="89" t="s">
        <v>733</v>
      </c>
      <c r="H387" s="88">
        <v>24</v>
      </c>
    </row>
    <row r="388" spans="1:8" x14ac:dyDescent="0.3">
      <c r="A388" s="88">
        <v>381</v>
      </c>
      <c r="B388" s="89" t="s">
        <v>419</v>
      </c>
      <c r="C388" s="89" t="s">
        <v>9</v>
      </c>
      <c r="D388" s="88">
        <v>1991</v>
      </c>
      <c r="E388" s="89" t="s">
        <v>1429</v>
      </c>
      <c r="F388" s="89" t="s">
        <v>1146</v>
      </c>
      <c r="G388" s="89" t="s">
        <v>733</v>
      </c>
      <c r="H388" s="88">
        <v>22</v>
      </c>
    </row>
    <row r="389" spans="1:8" x14ac:dyDescent="0.3">
      <c r="A389" s="88">
        <v>382</v>
      </c>
      <c r="B389" s="89" t="s">
        <v>420</v>
      </c>
      <c r="C389" s="89" t="s">
        <v>9</v>
      </c>
      <c r="D389" s="88">
        <v>1971</v>
      </c>
      <c r="E389" s="89" t="s">
        <v>1430</v>
      </c>
      <c r="F389" s="89" t="s">
        <v>1431</v>
      </c>
      <c r="G389" s="89" t="s">
        <v>733</v>
      </c>
      <c r="H389" s="88">
        <v>18</v>
      </c>
    </row>
    <row r="390" spans="1:8" x14ac:dyDescent="0.3">
      <c r="A390" s="88">
        <v>383</v>
      </c>
      <c r="B390" s="89" t="s">
        <v>421</v>
      </c>
      <c r="C390" s="89" t="s">
        <v>32</v>
      </c>
      <c r="D390" s="88">
        <v>1993</v>
      </c>
      <c r="E390" s="89" t="s">
        <v>1432</v>
      </c>
      <c r="F390" s="89" t="s">
        <v>1146</v>
      </c>
      <c r="G390" s="89" t="s">
        <v>733</v>
      </c>
      <c r="H390" s="88">
        <v>15</v>
      </c>
    </row>
    <row r="391" spans="1:8" x14ac:dyDescent="0.3">
      <c r="A391" s="88">
        <v>384</v>
      </c>
      <c r="B391" s="89" t="s">
        <v>422</v>
      </c>
      <c r="C391" s="89" t="s">
        <v>20</v>
      </c>
      <c r="D391" s="88">
        <v>2006</v>
      </c>
      <c r="E391" s="89" t="s">
        <v>1433</v>
      </c>
      <c r="F391" s="89" t="s">
        <v>1434</v>
      </c>
      <c r="G391" s="89" t="s">
        <v>736</v>
      </c>
      <c r="H391" s="88">
        <v>23</v>
      </c>
    </row>
    <row r="392" spans="1:8" x14ac:dyDescent="0.3">
      <c r="A392" s="88">
        <v>385</v>
      </c>
      <c r="B392" s="89" t="s">
        <v>423</v>
      </c>
      <c r="C392" s="89" t="s">
        <v>20</v>
      </c>
      <c r="D392" s="88">
        <v>2006</v>
      </c>
      <c r="E392" s="89" t="s">
        <v>1435</v>
      </c>
      <c r="F392" s="89" t="s">
        <v>1436</v>
      </c>
      <c r="G392" s="89" t="s">
        <v>736</v>
      </c>
      <c r="H392" s="88">
        <v>17</v>
      </c>
    </row>
    <row r="393" spans="1:8" x14ac:dyDescent="0.3">
      <c r="A393" s="88">
        <v>386</v>
      </c>
      <c r="B393" s="89" t="s">
        <v>424</v>
      </c>
      <c r="C393" s="89" t="s">
        <v>13</v>
      </c>
      <c r="D393" s="88">
        <v>2003</v>
      </c>
      <c r="E393" s="89" t="s">
        <v>1437</v>
      </c>
      <c r="F393" s="89" t="s">
        <v>1438</v>
      </c>
      <c r="G393" s="89" t="s">
        <v>733</v>
      </c>
      <c r="H393" s="88">
        <v>13</v>
      </c>
    </row>
    <row r="394" spans="1:8" x14ac:dyDescent="0.3">
      <c r="A394" s="88">
        <v>387</v>
      </c>
      <c r="B394" s="89" t="s">
        <v>425</v>
      </c>
      <c r="C394" s="89" t="s">
        <v>38</v>
      </c>
      <c r="D394" s="88">
        <v>2008</v>
      </c>
      <c r="E394" s="89" t="s">
        <v>1439</v>
      </c>
      <c r="F394" s="89" t="s">
        <v>1440</v>
      </c>
      <c r="G394" s="89" t="s">
        <v>726</v>
      </c>
      <c r="H394" s="88">
        <v>10</v>
      </c>
    </row>
    <row r="395" spans="1:8" x14ac:dyDescent="0.3">
      <c r="A395" s="88">
        <v>388</v>
      </c>
      <c r="B395" s="89" t="s">
        <v>426</v>
      </c>
      <c r="C395" s="89" t="s">
        <v>9</v>
      </c>
      <c r="D395" s="88">
        <v>2005</v>
      </c>
      <c r="E395" s="89" t="s">
        <v>1441</v>
      </c>
      <c r="F395" s="89" t="s">
        <v>1442</v>
      </c>
      <c r="G395" s="89" t="s">
        <v>733</v>
      </c>
      <c r="H395" s="88">
        <v>18</v>
      </c>
    </row>
    <row r="396" spans="1:8" x14ac:dyDescent="0.3">
      <c r="A396" s="88">
        <v>389</v>
      </c>
      <c r="B396" s="89" t="s">
        <v>427</v>
      </c>
      <c r="C396" s="89" t="s">
        <v>9</v>
      </c>
      <c r="D396" s="88">
        <v>2007</v>
      </c>
      <c r="E396" s="89" t="s">
        <v>1443</v>
      </c>
      <c r="F396" s="89" t="s">
        <v>1064</v>
      </c>
      <c r="G396" s="89" t="s">
        <v>726</v>
      </c>
      <c r="H396" s="88">
        <v>23</v>
      </c>
    </row>
    <row r="397" spans="1:8" x14ac:dyDescent="0.3">
      <c r="A397" s="88">
        <v>390</v>
      </c>
      <c r="B397" s="89" t="s">
        <v>428</v>
      </c>
      <c r="C397" s="89" t="s">
        <v>25</v>
      </c>
      <c r="D397" s="88">
        <v>2004</v>
      </c>
      <c r="E397" s="89" t="s">
        <v>1444</v>
      </c>
      <c r="F397" s="89" t="s">
        <v>1445</v>
      </c>
      <c r="G397" s="89" t="s">
        <v>733</v>
      </c>
      <c r="H397" s="88">
        <v>18</v>
      </c>
    </row>
    <row r="398" spans="1:8" x14ac:dyDescent="0.3">
      <c r="A398" s="88">
        <v>391</v>
      </c>
      <c r="B398" s="89" t="s">
        <v>429</v>
      </c>
      <c r="C398" s="89" t="s">
        <v>13</v>
      </c>
      <c r="D398" s="88">
        <v>2000</v>
      </c>
      <c r="E398" s="89" t="s">
        <v>1446</v>
      </c>
      <c r="F398" s="89" t="s">
        <v>1447</v>
      </c>
      <c r="G398" s="89" t="s">
        <v>733</v>
      </c>
      <c r="H398" s="88">
        <v>23</v>
      </c>
    </row>
    <row r="399" spans="1:8" x14ac:dyDescent="0.3">
      <c r="A399" s="88">
        <v>392</v>
      </c>
      <c r="B399" s="89" t="s">
        <v>430</v>
      </c>
      <c r="C399" s="89" t="s">
        <v>38</v>
      </c>
      <c r="D399" s="88">
        <v>2008</v>
      </c>
      <c r="E399" s="89" t="s">
        <v>1448</v>
      </c>
      <c r="F399" s="89" t="s">
        <v>1449</v>
      </c>
      <c r="G399" s="89" t="s">
        <v>726</v>
      </c>
      <c r="H399" s="88">
        <v>20</v>
      </c>
    </row>
    <row r="400" spans="1:8" x14ac:dyDescent="0.3">
      <c r="A400" s="88">
        <v>393</v>
      </c>
      <c r="B400" s="89" t="s">
        <v>431</v>
      </c>
      <c r="C400" s="89" t="s">
        <v>9</v>
      </c>
      <c r="D400" s="88">
        <v>2008</v>
      </c>
      <c r="E400" s="89" t="s">
        <v>1450</v>
      </c>
      <c r="F400" s="89" t="s">
        <v>1451</v>
      </c>
      <c r="G400" s="89" t="s">
        <v>726</v>
      </c>
      <c r="H400" s="88">
        <v>21</v>
      </c>
    </row>
    <row r="401" spans="1:8" x14ac:dyDescent="0.3">
      <c r="A401" s="88">
        <v>394</v>
      </c>
      <c r="B401" s="89" t="s">
        <v>432</v>
      </c>
      <c r="C401" s="89" t="s">
        <v>20</v>
      </c>
      <c r="D401" s="88">
        <v>2002</v>
      </c>
      <c r="E401" s="89" t="s">
        <v>1452</v>
      </c>
      <c r="F401" s="89" t="s">
        <v>1453</v>
      </c>
      <c r="G401" s="89" t="s">
        <v>733</v>
      </c>
      <c r="H401" s="88">
        <v>19</v>
      </c>
    </row>
    <row r="402" spans="1:8" x14ac:dyDescent="0.3">
      <c r="A402" s="88">
        <v>395</v>
      </c>
      <c r="B402" s="89" t="s">
        <v>433</v>
      </c>
      <c r="C402" s="89" t="s">
        <v>32</v>
      </c>
      <c r="D402" s="88">
        <v>2005</v>
      </c>
      <c r="E402" s="89" t="s">
        <v>1454</v>
      </c>
      <c r="F402" s="89" t="s">
        <v>1455</v>
      </c>
      <c r="G402" s="89" t="s">
        <v>733</v>
      </c>
      <c r="H402" s="88">
        <v>15</v>
      </c>
    </row>
    <row r="403" spans="1:8" x14ac:dyDescent="0.3">
      <c r="A403" s="88">
        <v>396</v>
      </c>
      <c r="B403" s="89" t="s">
        <v>434</v>
      </c>
      <c r="C403" s="89" t="s">
        <v>9</v>
      </c>
      <c r="D403" s="88">
        <v>2003</v>
      </c>
      <c r="E403" s="89" t="s">
        <v>1456</v>
      </c>
      <c r="F403" s="89" t="s">
        <v>1031</v>
      </c>
      <c r="G403" s="89" t="s">
        <v>733</v>
      </c>
      <c r="H403" s="88">
        <v>15</v>
      </c>
    </row>
    <row r="404" spans="1:8" x14ac:dyDescent="0.3">
      <c r="A404" s="88">
        <v>397</v>
      </c>
      <c r="B404" s="89" t="s">
        <v>435</v>
      </c>
      <c r="C404" s="89" t="s">
        <v>20</v>
      </c>
      <c r="D404" s="88">
        <v>2003</v>
      </c>
      <c r="E404" s="89" t="s">
        <v>1457</v>
      </c>
      <c r="F404" s="89" t="s">
        <v>1458</v>
      </c>
      <c r="G404" s="89" t="s">
        <v>733</v>
      </c>
      <c r="H404" s="88">
        <v>10</v>
      </c>
    </row>
    <row r="405" spans="1:8" x14ac:dyDescent="0.3">
      <c r="A405" s="88">
        <v>398</v>
      </c>
      <c r="B405" s="89" t="s">
        <v>436</v>
      </c>
      <c r="C405" s="89" t="s">
        <v>9</v>
      </c>
      <c r="D405" s="88">
        <v>2001</v>
      </c>
      <c r="E405" s="89" t="s">
        <v>1459</v>
      </c>
      <c r="F405" s="89" t="s">
        <v>1460</v>
      </c>
      <c r="G405" s="89" t="s">
        <v>733</v>
      </c>
      <c r="H405" s="88">
        <v>15</v>
      </c>
    </row>
    <row r="406" spans="1:8" x14ac:dyDescent="0.3">
      <c r="A406" s="88">
        <v>399</v>
      </c>
      <c r="B406" s="89" t="s">
        <v>437</v>
      </c>
      <c r="C406" s="89" t="s">
        <v>20</v>
      </c>
      <c r="D406" s="88">
        <v>2005</v>
      </c>
      <c r="E406" s="89" t="s">
        <v>1461</v>
      </c>
      <c r="F406" s="89" t="s">
        <v>1285</v>
      </c>
      <c r="G406" s="89" t="s">
        <v>733</v>
      </c>
      <c r="H406" s="88">
        <v>21</v>
      </c>
    </row>
    <row r="407" spans="1:8" x14ac:dyDescent="0.3">
      <c r="A407" s="88">
        <v>400</v>
      </c>
      <c r="B407" s="89" t="s">
        <v>438</v>
      </c>
      <c r="C407" s="89" t="s">
        <v>9</v>
      </c>
      <c r="D407" s="88">
        <v>2007</v>
      </c>
      <c r="E407" s="89" t="s">
        <v>1462</v>
      </c>
      <c r="F407" s="89" t="s">
        <v>1463</v>
      </c>
      <c r="G407" s="89" t="s">
        <v>726</v>
      </c>
      <c r="H407" s="88">
        <v>16</v>
      </c>
    </row>
    <row r="408" spans="1:8" x14ac:dyDescent="0.3">
      <c r="A408" s="88">
        <v>401</v>
      </c>
      <c r="B408" s="89" t="s">
        <v>439</v>
      </c>
      <c r="C408" s="89" t="s">
        <v>9</v>
      </c>
      <c r="D408" s="88">
        <v>2007</v>
      </c>
      <c r="E408" s="89" t="s">
        <v>1464</v>
      </c>
      <c r="F408" s="89" t="s">
        <v>1465</v>
      </c>
      <c r="G408" s="89" t="s">
        <v>726</v>
      </c>
      <c r="H408" s="88">
        <v>24</v>
      </c>
    </row>
    <row r="409" spans="1:8" x14ac:dyDescent="0.3">
      <c r="A409" s="88">
        <v>402</v>
      </c>
      <c r="B409" s="89" t="s">
        <v>440</v>
      </c>
      <c r="C409" s="89" t="s">
        <v>38</v>
      </c>
      <c r="D409" s="88">
        <v>2005</v>
      </c>
      <c r="E409" s="89" t="s">
        <v>1466</v>
      </c>
      <c r="F409" s="89" t="s">
        <v>1467</v>
      </c>
      <c r="G409" s="89" t="s">
        <v>733</v>
      </c>
      <c r="H409" s="88">
        <v>23</v>
      </c>
    </row>
    <row r="410" spans="1:8" x14ac:dyDescent="0.3">
      <c r="A410" s="88">
        <v>403</v>
      </c>
      <c r="B410" s="89" t="s">
        <v>441</v>
      </c>
      <c r="C410" s="89" t="s">
        <v>9</v>
      </c>
      <c r="D410" s="88">
        <v>2002</v>
      </c>
      <c r="E410" s="89" t="s">
        <v>1468</v>
      </c>
      <c r="F410" s="89" t="s">
        <v>1469</v>
      </c>
      <c r="G410" s="89" t="s">
        <v>733</v>
      </c>
      <c r="H410" s="88">
        <v>25</v>
      </c>
    </row>
    <row r="411" spans="1:8" x14ac:dyDescent="0.3">
      <c r="A411" s="88">
        <v>404</v>
      </c>
      <c r="B411" s="89" t="s">
        <v>442</v>
      </c>
      <c r="C411" s="89" t="s">
        <v>32</v>
      </c>
      <c r="D411" s="88">
        <v>2007</v>
      </c>
      <c r="E411" s="89" t="s">
        <v>1470</v>
      </c>
      <c r="F411" s="89" t="s">
        <v>1471</v>
      </c>
      <c r="G411" s="89" t="s">
        <v>726</v>
      </c>
      <c r="H411" s="88">
        <v>17</v>
      </c>
    </row>
    <row r="412" spans="1:8" x14ac:dyDescent="0.3">
      <c r="A412" s="88">
        <v>405</v>
      </c>
      <c r="B412" s="89" t="s">
        <v>443</v>
      </c>
      <c r="C412" s="89" t="s">
        <v>25</v>
      </c>
      <c r="D412" s="88">
        <v>2006</v>
      </c>
      <c r="E412" s="89" t="s">
        <v>1472</v>
      </c>
      <c r="F412" s="89" t="s">
        <v>1473</v>
      </c>
      <c r="G412" s="89" t="s">
        <v>736</v>
      </c>
      <c r="H412" s="88">
        <v>21</v>
      </c>
    </row>
    <row r="413" spans="1:8" x14ac:dyDescent="0.3">
      <c r="A413" s="88">
        <v>406</v>
      </c>
      <c r="B413" s="89" t="s">
        <v>444</v>
      </c>
      <c r="C413" s="89" t="s">
        <v>9</v>
      </c>
      <c r="D413" s="88">
        <v>2006</v>
      </c>
      <c r="E413" s="89" t="s">
        <v>1474</v>
      </c>
      <c r="F413" s="89" t="s">
        <v>1475</v>
      </c>
      <c r="G413" s="89" t="s">
        <v>736</v>
      </c>
      <c r="H413" s="88">
        <v>16</v>
      </c>
    </row>
    <row r="414" spans="1:8" x14ac:dyDescent="0.3">
      <c r="A414" s="88">
        <v>407</v>
      </c>
      <c r="B414" s="89" t="s">
        <v>445</v>
      </c>
      <c r="C414" s="89" t="s">
        <v>32</v>
      </c>
      <c r="D414" s="88">
        <v>2006</v>
      </c>
      <c r="E414" s="89" t="s">
        <v>1476</v>
      </c>
      <c r="F414" s="89" t="s">
        <v>1477</v>
      </c>
      <c r="G414" s="89" t="s">
        <v>736</v>
      </c>
      <c r="H414" s="88">
        <v>19</v>
      </c>
    </row>
    <row r="415" spans="1:8" x14ac:dyDescent="0.3">
      <c r="A415" s="88">
        <v>408</v>
      </c>
      <c r="B415" s="89" t="s">
        <v>446</v>
      </c>
      <c r="C415" s="89" t="s">
        <v>25</v>
      </c>
      <c r="D415" s="88">
        <v>2003</v>
      </c>
      <c r="E415" s="89" t="s">
        <v>1478</v>
      </c>
      <c r="F415" s="89" t="s">
        <v>1479</v>
      </c>
      <c r="G415" s="89" t="s">
        <v>733</v>
      </c>
      <c r="H415" s="88">
        <v>10</v>
      </c>
    </row>
    <row r="416" spans="1:8" x14ac:dyDescent="0.3">
      <c r="A416" s="88">
        <v>409</v>
      </c>
      <c r="B416" s="89" t="s">
        <v>447</v>
      </c>
      <c r="C416" s="89" t="s">
        <v>9</v>
      </c>
      <c r="D416" s="88">
        <v>2006</v>
      </c>
      <c r="E416" s="89" t="s">
        <v>1480</v>
      </c>
      <c r="F416" s="89" t="s">
        <v>1481</v>
      </c>
      <c r="G416" s="89" t="s">
        <v>736</v>
      </c>
      <c r="H416" s="88">
        <v>21</v>
      </c>
    </row>
    <row r="417" spans="1:8" x14ac:dyDescent="0.3">
      <c r="A417" s="88">
        <v>410</v>
      </c>
      <c r="B417" s="89" t="s">
        <v>448</v>
      </c>
      <c r="C417" s="89" t="s">
        <v>32</v>
      </c>
      <c r="D417" s="88">
        <v>2006</v>
      </c>
      <c r="E417" s="89" t="s">
        <v>1482</v>
      </c>
      <c r="F417" s="89" t="s">
        <v>1483</v>
      </c>
      <c r="G417" s="89" t="s">
        <v>736</v>
      </c>
      <c r="H417" s="88">
        <v>17</v>
      </c>
    </row>
    <row r="418" spans="1:8" x14ac:dyDescent="0.3">
      <c r="A418" s="88">
        <v>411</v>
      </c>
      <c r="B418" s="89" t="s">
        <v>449</v>
      </c>
      <c r="C418" s="89" t="s">
        <v>38</v>
      </c>
      <c r="D418" s="88">
        <v>2006</v>
      </c>
      <c r="E418" s="89" t="s">
        <v>1484</v>
      </c>
      <c r="F418" s="89" t="s">
        <v>1485</v>
      </c>
      <c r="G418" s="89" t="s">
        <v>736</v>
      </c>
      <c r="H418" s="88">
        <v>13</v>
      </c>
    </row>
    <row r="419" spans="1:8" x14ac:dyDescent="0.3">
      <c r="A419" s="88">
        <v>412</v>
      </c>
      <c r="B419" s="89" t="s">
        <v>450</v>
      </c>
      <c r="C419" s="89" t="s">
        <v>13</v>
      </c>
      <c r="D419" s="88">
        <v>2006</v>
      </c>
      <c r="E419" s="89" t="s">
        <v>1486</v>
      </c>
      <c r="F419" s="89" t="s">
        <v>1487</v>
      </c>
      <c r="G419" s="89" t="s">
        <v>736</v>
      </c>
      <c r="H419" s="88">
        <v>11</v>
      </c>
    </row>
    <row r="420" spans="1:8" x14ac:dyDescent="0.3">
      <c r="A420" s="88">
        <v>413</v>
      </c>
      <c r="B420" s="89" t="s">
        <v>451</v>
      </c>
      <c r="C420" s="89" t="s">
        <v>71</v>
      </c>
      <c r="D420" s="88">
        <v>2005</v>
      </c>
      <c r="E420" s="89" t="s">
        <v>1488</v>
      </c>
      <c r="F420" s="89" t="s">
        <v>1489</v>
      </c>
      <c r="G420" s="89" t="s">
        <v>733</v>
      </c>
      <c r="H420" s="88">
        <v>10</v>
      </c>
    </row>
    <row r="421" spans="1:8" x14ac:dyDescent="0.3">
      <c r="A421" s="88">
        <v>414</v>
      </c>
      <c r="B421" s="89" t="s">
        <v>452</v>
      </c>
      <c r="C421" s="89" t="s">
        <v>13</v>
      </c>
      <c r="D421" s="88">
        <v>2006</v>
      </c>
      <c r="E421" s="89" t="s">
        <v>1490</v>
      </c>
      <c r="F421" s="89" t="s">
        <v>1491</v>
      </c>
      <c r="G421" s="89" t="s">
        <v>736</v>
      </c>
      <c r="H421" s="88">
        <v>10</v>
      </c>
    </row>
    <row r="422" spans="1:8" x14ac:dyDescent="0.3">
      <c r="A422" s="88">
        <v>415</v>
      </c>
      <c r="B422" s="89" t="s">
        <v>453</v>
      </c>
      <c r="C422" s="89" t="s">
        <v>9</v>
      </c>
      <c r="D422" s="88">
        <v>2006</v>
      </c>
      <c r="E422" s="89" t="s">
        <v>1492</v>
      </c>
      <c r="F422" s="89" t="s">
        <v>1493</v>
      </c>
      <c r="G422" s="89" t="s">
        <v>736</v>
      </c>
      <c r="H422" s="88">
        <v>22</v>
      </c>
    </row>
    <row r="423" spans="1:8" x14ac:dyDescent="0.3">
      <c r="A423" s="88">
        <v>416</v>
      </c>
      <c r="B423" s="89" t="s">
        <v>454</v>
      </c>
      <c r="C423" s="89" t="s">
        <v>13</v>
      </c>
      <c r="D423" s="88">
        <v>2006</v>
      </c>
      <c r="E423" s="89" t="s">
        <v>1494</v>
      </c>
      <c r="F423" s="89" t="s">
        <v>1495</v>
      </c>
      <c r="G423" s="89" t="s">
        <v>736</v>
      </c>
      <c r="H423" s="88">
        <v>25</v>
      </c>
    </row>
    <row r="424" spans="1:8" x14ac:dyDescent="0.3">
      <c r="A424" s="88">
        <v>417</v>
      </c>
      <c r="B424" s="89" t="s">
        <v>455</v>
      </c>
      <c r="C424" s="89" t="s">
        <v>11</v>
      </c>
      <c r="D424" s="88">
        <v>2007</v>
      </c>
      <c r="E424" s="89" t="s">
        <v>1496</v>
      </c>
      <c r="F424" s="89" t="s">
        <v>1497</v>
      </c>
      <c r="G424" s="89" t="s">
        <v>726</v>
      </c>
      <c r="H424" s="88">
        <v>25</v>
      </c>
    </row>
    <row r="425" spans="1:8" x14ac:dyDescent="0.3">
      <c r="A425" s="88">
        <v>418</v>
      </c>
      <c r="B425" s="89" t="s">
        <v>456</v>
      </c>
      <c r="C425" s="89" t="s">
        <v>11</v>
      </c>
      <c r="D425" s="88">
        <v>2007</v>
      </c>
      <c r="E425" s="89" t="s">
        <v>1498</v>
      </c>
      <c r="F425" s="89" t="s">
        <v>1499</v>
      </c>
      <c r="G425" s="89" t="s">
        <v>726</v>
      </c>
      <c r="H425" s="88">
        <v>16</v>
      </c>
    </row>
    <row r="426" spans="1:8" x14ac:dyDescent="0.3">
      <c r="A426" s="88">
        <v>419</v>
      </c>
      <c r="B426" s="89" t="s">
        <v>457</v>
      </c>
      <c r="C426" s="89" t="s">
        <v>13</v>
      </c>
      <c r="D426" s="88">
        <v>2007</v>
      </c>
      <c r="E426" s="89" t="s">
        <v>1500</v>
      </c>
      <c r="F426" s="89" t="s">
        <v>1501</v>
      </c>
      <c r="G426" s="89" t="s">
        <v>726</v>
      </c>
      <c r="H426" s="88">
        <v>13</v>
      </c>
    </row>
    <row r="427" spans="1:8" x14ac:dyDescent="0.3">
      <c r="A427" s="88">
        <v>420</v>
      </c>
      <c r="B427" s="89" t="s">
        <v>458</v>
      </c>
      <c r="C427" s="89" t="s">
        <v>38</v>
      </c>
      <c r="D427" s="88">
        <v>2005</v>
      </c>
      <c r="E427" s="89" t="s">
        <v>1502</v>
      </c>
      <c r="F427" s="89" t="s">
        <v>1503</v>
      </c>
      <c r="G427" s="89" t="s">
        <v>733</v>
      </c>
      <c r="H427" s="88">
        <v>25</v>
      </c>
    </row>
    <row r="428" spans="1:8" x14ac:dyDescent="0.3">
      <c r="A428" s="88">
        <v>421</v>
      </c>
      <c r="B428" s="89" t="s">
        <v>460</v>
      </c>
      <c r="C428" s="89" t="s">
        <v>13</v>
      </c>
      <c r="D428" s="88">
        <v>2007</v>
      </c>
      <c r="E428" s="89" t="s">
        <v>1504</v>
      </c>
      <c r="F428" s="89" t="s">
        <v>1505</v>
      </c>
      <c r="G428" s="89" t="s">
        <v>726</v>
      </c>
      <c r="H428" s="88">
        <v>13</v>
      </c>
    </row>
    <row r="429" spans="1:8" x14ac:dyDescent="0.3">
      <c r="A429" s="88">
        <v>422</v>
      </c>
      <c r="B429" s="89" t="s">
        <v>461</v>
      </c>
      <c r="C429" s="89" t="s">
        <v>9</v>
      </c>
      <c r="D429" s="88">
        <v>2007</v>
      </c>
      <c r="E429" s="89" t="s">
        <v>1506</v>
      </c>
      <c r="F429" s="89" t="s">
        <v>1507</v>
      </c>
      <c r="G429" s="89" t="s">
        <v>726</v>
      </c>
      <c r="H429" s="88">
        <v>17</v>
      </c>
    </row>
    <row r="430" spans="1:8" x14ac:dyDescent="0.3">
      <c r="A430" s="88">
        <v>423</v>
      </c>
      <c r="B430" s="89" t="s">
        <v>462</v>
      </c>
      <c r="C430" s="89" t="s">
        <v>38</v>
      </c>
      <c r="D430" s="88">
        <v>2006</v>
      </c>
      <c r="E430" s="89" t="s">
        <v>1508</v>
      </c>
      <c r="F430" s="89" t="s">
        <v>1509</v>
      </c>
      <c r="G430" s="89" t="s">
        <v>736</v>
      </c>
      <c r="H430" s="88">
        <v>14</v>
      </c>
    </row>
    <row r="431" spans="1:8" x14ac:dyDescent="0.3">
      <c r="A431" s="88">
        <v>424</v>
      </c>
      <c r="B431" s="89" t="s">
        <v>463</v>
      </c>
      <c r="C431" s="89" t="s">
        <v>38</v>
      </c>
      <c r="D431" s="88">
        <v>2001</v>
      </c>
      <c r="E431" s="89" t="s">
        <v>1510</v>
      </c>
      <c r="F431" s="89" t="s">
        <v>1511</v>
      </c>
      <c r="G431" s="89" t="s">
        <v>733</v>
      </c>
      <c r="H431" s="88">
        <v>10</v>
      </c>
    </row>
    <row r="432" spans="1:8" x14ac:dyDescent="0.3">
      <c r="A432" s="88">
        <v>425</v>
      </c>
      <c r="B432" s="89" t="s">
        <v>464</v>
      </c>
      <c r="C432" s="89" t="s">
        <v>32</v>
      </c>
      <c r="D432" s="88">
        <v>2006</v>
      </c>
      <c r="E432" s="89" t="s">
        <v>1512</v>
      </c>
      <c r="F432" s="89" t="s">
        <v>1513</v>
      </c>
      <c r="G432" s="89" t="s">
        <v>736</v>
      </c>
      <c r="H432" s="88">
        <v>24</v>
      </c>
    </row>
    <row r="433" spans="1:8" x14ac:dyDescent="0.3">
      <c r="A433" s="88">
        <v>426</v>
      </c>
      <c r="B433" s="89" t="s">
        <v>465</v>
      </c>
      <c r="C433" s="89" t="s">
        <v>38</v>
      </c>
      <c r="D433" s="88">
        <v>2007</v>
      </c>
      <c r="E433" s="89" t="s">
        <v>1514</v>
      </c>
      <c r="F433" s="89" t="s">
        <v>877</v>
      </c>
      <c r="G433" s="89" t="s">
        <v>726</v>
      </c>
      <c r="H433" s="88">
        <v>24</v>
      </c>
    </row>
    <row r="434" spans="1:8" x14ac:dyDescent="0.3">
      <c r="A434" s="88">
        <v>427</v>
      </c>
      <c r="B434" s="89" t="s">
        <v>466</v>
      </c>
      <c r="C434" s="89" t="s">
        <v>9</v>
      </c>
      <c r="D434" s="88">
        <v>2004</v>
      </c>
      <c r="E434" s="89" t="s">
        <v>1515</v>
      </c>
      <c r="F434" s="89" t="s">
        <v>1516</v>
      </c>
      <c r="G434" s="89" t="s">
        <v>733</v>
      </c>
      <c r="H434" s="88">
        <v>19</v>
      </c>
    </row>
    <row r="435" spans="1:8" x14ac:dyDescent="0.3">
      <c r="A435" s="88">
        <v>428</v>
      </c>
      <c r="B435" s="89" t="s">
        <v>467</v>
      </c>
      <c r="C435" s="89" t="s">
        <v>32</v>
      </c>
      <c r="D435" s="88">
        <v>2003</v>
      </c>
      <c r="E435" s="89" t="s">
        <v>1517</v>
      </c>
      <c r="F435" s="89" t="s">
        <v>821</v>
      </c>
      <c r="G435" s="89" t="s">
        <v>733</v>
      </c>
      <c r="H435" s="88">
        <v>18</v>
      </c>
    </row>
    <row r="436" spans="1:8" x14ac:dyDescent="0.3">
      <c r="A436" s="88">
        <v>429</v>
      </c>
      <c r="B436" s="89" t="s">
        <v>468</v>
      </c>
      <c r="C436" s="89" t="s">
        <v>9</v>
      </c>
      <c r="D436" s="88">
        <v>2004</v>
      </c>
      <c r="E436" s="89" t="s">
        <v>1518</v>
      </c>
      <c r="F436" s="89" t="s">
        <v>1519</v>
      </c>
      <c r="G436" s="89" t="s">
        <v>733</v>
      </c>
      <c r="H436" s="88">
        <v>14</v>
      </c>
    </row>
    <row r="437" spans="1:8" x14ac:dyDescent="0.3">
      <c r="A437" s="88">
        <v>430</v>
      </c>
      <c r="B437" s="89" t="s">
        <v>469</v>
      </c>
      <c r="C437" s="89" t="s">
        <v>9</v>
      </c>
      <c r="D437" s="88">
        <v>2007</v>
      </c>
      <c r="E437" s="89" t="s">
        <v>1520</v>
      </c>
      <c r="F437" s="89" t="s">
        <v>1521</v>
      </c>
      <c r="G437" s="89" t="s">
        <v>726</v>
      </c>
      <c r="H437" s="88">
        <v>20</v>
      </c>
    </row>
    <row r="438" spans="1:8" x14ac:dyDescent="0.3">
      <c r="A438" s="88">
        <v>431</v>
      </c>
      <c r="B438" s="89" t="s">
        <v>470</v>
      </c>
      <c r="C438" s="89" t="s">
        <v>71</v>
      </c>
      <c r="D438" s="88">
        <v>2006</v>
      </c>
      <c r="E438" s="89" t="s">
        <v>1522</v>
      </c>
      <c r="F438" s="89" t="s">
        <v>1523</v>
      </c>
      <c r="G438" s="89" t="s">
        <v>736</v>
      </c>
      <c r="H438" s="88">
        <v>17</v>
      </c>
    </row>
    <row r="439" spans="1:8" x14ac:dyDescent="0.3">
      <c r="A439" s="88">
        <v>432</v>
      </c>
      <c r="B439" s="89" t="s">
        <v>471</v>
      </c>
      <c r="C439" s="89" t="s">
        <v>9</v>
      </c>
      <c r="D439" s="88">
        <v>2005</v>
      </c>
      <c r="E439" s="89" t="s">
        <v>1524</v>
      </c>
      <c r="F439" s="89" t="s">
        <v>1525</v>
      </c>
      <c r="G439" s="89" t="s">
        <v>733</v>
      </c>
      <c r="H439" s="88">
        <v>13</v>
      </c>
    </row>
    <row r="440" spans="1:8" x14ac:dyDescent="0.3">
      <c r="A440" s="88">
        <v>433</v>
      </c>
      <c r="B440" s="89" t="s">
        <v>472</v>
      </c>
      <c r="C440" s="89" t="s">
        <v>38</v>
      </c>
      <c r="D440" s="88">
        <v>2007</v>
      </c>
      <c r="E440" s="89" t="s">
        <v>1526</v>
      </c>
      <c r="F440" s="89" t="s">
        <v>1527</v>
      </c>
      <c r="G440" s="89" t="s">
        <v>726</v>
      </c>
      <c r="H440" s="88">
        <v>17</v>
      </c>
    </row>
    <row r="441" spans="1:8" x14ac:dyDescent="0.3">
      <c r="A441" s="88">
        <v>434</v>
      </c>
      <c r="B441" s="89" t="s">
        <v>473</v>
      </c>
      <c r="C441" s="89" t="s">
        <v>38</v>
      </c>
      <c r="D441" s="88">
        <v>2006</v>
      </c>
      <c r="E441" s="89" t="s">
        <v>1528</v>
      </c>
      <c r="F441" s="89" t="s">
        <v>1529</v>
      </c>
      <c r="G441" s="89" t="s">
        <v>736</v>
      </c>
      <c r="H441" s="88">
        <v>24</v>
      </c>
    </row>
    <row r="442" spans="1:8" x14ac:dyDescent="0.3">
      <c r="A442" s="88">
        <v>435</v>
      </c>
      <c r="B442" s="89" t="s">
        <v>474</v>
      </c>
      <c r="C442" s="89" t="s">
        <v>13</v>
      </c>
      <c r="D442" s="88">
        <v>2006</v>
      </c>
      <c r="E442" s="89" t="s">
        <v>1530</v>
      </c>
      <c r="F442" s="89" t="s">
        <v>1160</v>
      </c>
      <c r="G442" s="89" t="s">
        <v>736</v>
      </c>
      <c r="H442" s="88">
        <v>21</v>
      </c>
    </row>
    <row r="443" spans="1:8" x14ac:dyDescent="0.3">
      <c r="A443" s="88">
        <v>436</v>
      </c>
      <c r="B443" s="89" t="s">
        <v>475</v>
      </c>
      <c r="C443" s="89" t="s">
        <v>38</v>
      </c>
      <c r="D443" s="88">
        <v>2007</v>
      </c>
      <c r="E443" s="89" t="s">
        <v>1531</v>
      </c>
      <c r="F443" s="89" t="s">
        <v>1005</v>
      </c>
      <c r="G443" s="89" t="s">
        <v>726</v>
      </c>
      <c r="H443" s="88">
        <v>18</v>
      </c>
    </row>
    <row r="444" spans="1:8" x14ac:dyDescent="0.3">
      <c r="A444" s="88">
        <v>437</v>
      </c>
      <c r="B444" s="89" t="s">
        <v>476</v>
      </c>
      <c r="C444" s="89" t="s">
        <v>25</v>
      </c>
      <c r="D444" s="88">
        <v>2008</v>
      </c>
      <c r="E444" s="89" t="s">
        <v>1532</v>
      </c>
      <c r="F444" s="89" t="s">
        <v>1533</v>
      </c>
      <c r="G444" s="89" t="s">
        <v>726</v>
      </c>
      <c r="H444" s="88">
        <v>15</v>
      </c>
    </row>
    <row r="445" spans="1:8" x14ac:dyDescent="0.3">
      <c r="A445" s="88">
        <v>438</v>
      </c>
      <c r="B445" s="89" t="s">
        <v>477</v>
      </c>
      <c r="C445" s="89" t="s">
        <v>38</v>
      </c>
      <c r="D445" s="88">
        <v>2007</v>
      </c>
      <c r="E445" s="89" t="s">
        <v>1534</v>
      </c>
      <c r="F445" s="89" t="s">
        <v>1091</v>
      </c>
      <c r="G445" s="89" t="s">
        <v>726</v>
      </c>
      <c r="H445" s="88">
        <v>18</v>
      </c>
    </row>
    <row r="446" spans="1:8" x14ac:dyDescent="0.3">
      <c r="A446" s="88">
        <v>439</v>
      </c>
      <c r="B446" s="89" t="s">
        <v>478</v>
      </c>
      <c r="C446" s="89" t="s">
        <v>9</v>
      </c>
      <c r="D446" s="88">
        <v>2005</v>
      </c>
      <c r="E446" s="89" t="s">
        <v>1535</v>
      </c>
      <c r="F446" s="89" t="s">
        <v>1536</v>
      </c>
      <c r="G446" s="89" t="s">
        <v>733</v>
      </c>
      <c r="H446" s="88">
        <v>14</v>
      </c>
    </row>
    <row r="447" spans="1:8" x14ac:dyDescent="0.3">
      <c r="A447" s="88">
        <v>440</v>
      </c>
      <c r="B447" s="89" t="s">
        <v>479</v>
      </c>
      <c r="C447" s="89" t="s">
        <v>9</v>
      </c>
      <c r="D447" s="88">
        <v>2007</v>
      </c>
      <c r="E447" s="89" t="s">
        <v>1537</v>
      </c>
      <c r="F447" s="89" t="s">
        <v>1538</v>
      </c>
      <c r="G447" s="89" t="s">
        <v>726</v>
      </c>
      <c r="H447" s="88">
        <v>21</v>
      </c>
    </row>
    <row r="448" spans="1:8" x14ac:dyDescent="0.3">
      <c r="A448" s="88">
        <v>441</v>
      </c>
      <c r="B448" s="89" t="s">
        <v>480</v>
      </c>
      <c r="C448" s="89" t="s">
        <v>25</v>
      </c>
      <c r="D448" s="88">
        <v>2007</v>
      </c>
      <c r="E448" s="89" t="s">
        <v>1539</v>
      </c>
      <c r="F448" s="89" t="s">
        <v>1540</v>
      </c>
      <c r="G448" s="89" t="s">
        <v>726</v>
      </c>
      <c r="H448" s="88">
        <v>19</v>
      </c>
    </row>
    <row r="449" spans="1:8" x14ac:dyDescent="0.3">
      <c r="A449" s="88">
        <v>442</v>
      </c>
      <c r="B449" s="89" t="s">
        <v>481</v>
      </c>
      <c r="C449" s="89" t="s">
        <v>153</v>
      </c>
      <c r="D449" s="88">
        <v>2007</v>
      </c>
      <c r="E449" s="89" t="s">
        <v>1541</v>
      </c>
      <c r="F449" s="89" t="s">
        <v>1414</v>
      </c>
      <c r="G449" s="89" t="s">
        <v>726</v>
      </c>
      <c r="H449" s="88">
        <v>10</v>
      </c>
    </row>
    <row r="450" spans="1:8" x14ac:dyDescent="0.3">
      <c r="A450" s="88">
        <v>443</v>
      </c>
      <c r="B450" s="89" t="s">
        <v>482</v>
      </c>
      <c r="C450" s="89" t="s">
        <v>9</v>
      </c>
      <c r="D450" s="88">
        <v>2007</v>
      </c>
      <c r="E450" s="89" t="s">
        <v>1542</v>
      </c>
      <c r="F450" s="89" t="s">
        <v>1543</v>
      </c>
      <c r="G450" s="89" t="s">
        <v>726</v>
      </c>
      <c r="H450" s="88">
        <v>24</v>
      </c>
    </row>
    <row r="451" spans="1:8" x14ac:dyDescent="0.3">
      <c r="A451" s="88">
        <v>444</v>
      </c>
      <c r="B451" s="89" t="s">
        <v>483</v>
      </c>
      <c r="C451" s="89" t="s">
        <v>9</v>
      </c>
      <c r="D451" s="88">
        <v>2007</v>
      </c>
      <c r="E451" s="89" t="s">
        <v>1544</v>
      </c>
      <c r="F451" s="89" t="s">
        <v>1545</v>
      </c>
      <c r="G451" s="89" t="s">
        <v>726</v>
      </c>
      <c r="H451" s="88">
        <v>16</v>
      </c>
    </row>
    <row r="452" spans="1:8" x14ac:dyDescent="0.3">
      <c r="A452" s="88">
        <v>445</v>
      </c>
      <c r="B452" s="89" t="s">
        <v>484</v>
      </c>
      <c r="C452" s="89" t="s">
        <v>38</v>
      </c>
      <c r="D452" s="88">
        <v>2007</v>
      </c>
      <c r="E452" s="89" t="s">
        <v>1546</v>
      </c>
      <c r="F452" s="89" t="s">
        <v>1547</v>
      </c>
      <c r="G452" s="89" t="s">
        <v>726</v>
      </c>
      <c r="H452" s="88">
        <v>16</v>
      </c>
    </row>
    <row r="453" spans="1:8" x14ac:dyDescent="0.3">
      <c r="A453" s="88">
        <v>446</v>
      </c>
      <c r="B453" s="89" t="s">
        <v>485</v>
      </c>
      <c r="C453" s="89" t="s">
        <v>25</v>
      </c>
      <c r="D453" s="88">
        <v>2007</v>
      </c>
      <c r="E453" s="89" t="s">
        <v>1548</v>
      </c>
      <c r="F453" s="89" t="s">
        <v>1549</v>
      </c>
      <c r="G453" s="89" t="s">
        <v>726</v>
      </c>
      <c r="H453" s="88">
        <v>22</v>
      </c>
    </row>
    <row r="454" spans="1:8" x14ac:dyDescent="0.3">
      <c r="A454" s="88">
        <v>447</v>
      </c>
      <c r="B454" s="89" t="s">
        <v>486</v>
      </c>
      <c r="C454" s="89" t="s">
        <v>38</v>
      </c>
      <c r="D454" s="88">
        <v>2007</v>
      </c>
      <c r="E454" s="89" t="s">
        <v>1550</v>
      </c>
      <c r="F454" s="89" t="s">
        <v>740</v>
      </c>
      <c r="G454" s="89" t="s">
        <v>726</v>
      </c>
      <c r="H454" s="88">
        <v>24</v>
      </c>
    </row>
    <row r="455" spans="1:8" x14ac:dyDescent="0.3">
      <c r="A455" s="88">
        <v>448</v>
      </c>
      <c r="B455" s="89" t="s">
        <v>487</v>
      </c>
      <c r="C455" s="89" t="s">
        <v>32</v>
      </c>
      <c r="D455" s="88">
        <v>2003</v>
      </c>
      <c r="E455" s="89" t="s">
        <v>1551</v>
      </c>
      <c r="F455" s="89" t="s">
        <v>1351</v>
      </c>
      <c r="G455" s="89" t="s">
        <v>733</v>
      </c>
      <c r="H455" s="88">
        <v>15</v>
      </c>
    </row>
    <row r="456" spans="1:8" x14ac:dyDescent="0.3">
      <c r="A456" s="88">
        <v>449</v>
      </c>
      <c r="B456" s="89" t="s">
        <v>488</v>
      </c>
      <c r="C456" s="89" t="s">
        <v>9</v>
      </c>
      <c r="D456" s="88">
        <v>2006</v>
      </c>
      <c r="E456" s="89" t="s">
        <v>1552</v>
      </c>
      <c r="F456" s="89" t="s">
        <v>1519</v>
      </c>
      <c r="G456" s="89" t="s">
        <v>736</v>
      </c>
      <c r="H456" s="88">
        <v>21</v>
      </c>
    </row>
    <row r="457" spans="1:8" x14ac:dyDescent="0.3">
      <c r="A457" s="88">
        <v>450</v>
      </c>
      <c r="B457" s="89" t="s">
        <v>489</v>
      </c>
      <c r="C457" s="89" t="s">
        <v>38</v>
      </c>
      <c r="D457" s="88">
        <v>2007</v>
      </c>
      <c r="E457" s="89" t="s">
        <v>1553</v>
      </c>
      <c r="F457" s="89" t="s">
        <v>1554</v>
      </c>
      <c r="G457" s="89" t="s">
        <v>726</v>
      </c>
      <c r="H457" s="88">
        <v>15</v>
      </c>
    </row>
    <row r="458" spans="1:8" x14ac:dyDescent="0.3">
      <c r="A458" s="88">
        <v>451</v>
      </c>
      <c r="B458" s="89" t="s">
        <v>490</v>
      </c>
      <c r="C458" s="89" t="s">
        <v>9</v>
      </c>
      <c r="D458" s="88">
        <v>1972</v>
      </c>
      <c r="E458" s="89" t="s">
        <v>1555</v>
      </c>
      <c r="F458" s="89" t="s">
        <v>1556</v>
      </c>
      <c r="G458" s="89" t="s">
        <v>733</v>
      </c>
      <c r="H458" s="88">
        <v>23</v>
      </c>
    </row>
    <row r="459" spans="1:8" x14ac:dyDescent="0.3">
      <c r="A459" s="88">
        <v>452</v>
      </c>
      <c r="B459" s="89" t="s">
        <v>491</v>
      </c>
      <c r="C459" s="89" t="s">
        <v>9</v>
      </c>
      <c r="D459" s="88">
        <v>1974</v>
      </c>
      <c r="E459" s="89" t="s">
        <v>1399</v>
      </c>
      <c r="F459" s="89" t="s">
        <v>1556</v>
      </c>
      <c r="G459" s="89" t="s">
        <v>733</v>
      </c>
      <c r="H459" s="88">
        <v>20</v>
      </c>
    </row>
    <row r="460" spans="1:8" x14ac:dyDescent="0.3">
      <c r="A460" s="88">
        <v>453</v>
      </c>
      <c r="B460" s="89" t="s">
        <v>492</v>
      </c>
      <c r="C460" s="89" t="s">
        <v>9</v>
      </c>
      <c r="D460" s="88">
        <v>1990</v>
      </c>
      <c r="E460" s="89" t="s">
        <v>1557</v>
      </c>
      <c r="F460" s="89" t="s">
        <v>1556</v>
      </c>
      <c r="G460" s="89" t="s">
        <v>733</v>
      </c>
      <c r="H460" s="88">
        <v>12</v>
      </c>
    </row>
    <row r="461" spans="1:8" x14ac:dyDescent="0.3">
      <c r="A461" s="88">
        <v>454</v>
      </c>
      <c r="B461" s="89" t="s">
        <v>493</v>
      </c>
      <c r="C461" s="89" t="s">
        <v>38</v>
      </c>
      <c r="D461" s="88">
        <v>2007</v>
      </c>
      <c r="E461" s="89" t="s">
        <v>1558</v>
      </c>
      <c r="F461" s="89" t="s">
        <v>1559</v>
      </c>
      <c r="G461" s="89" t="s">
        <v>726</v>
      </c>
      <c r="H461" s="88">
        <v>13</v>
      </c>
    </row>
    <row r="462" spans="1:8" x14ac:dyDescent="0.3">
      <c r="A462" s="88">
        <v>455</v>
      </c>
      <c r="B462" s="89" t="s">
        <v>494</v>
      </c>
      <c r="C462" s="89" t="s">
        <v>9</v>
      </c>
      <c r="D462" s="88">
        <v>1969</v>
      </c>
      <c r="E462" s="89" t="s">
        <v>1560</v>
      </c>
      <c r="F462" s="89" t="s">
        <v>1561</v>
      </c>
      <c r="G462" s="89" t="s">
        <v>733</v>
      </c>
      <c r="H462" s="88">
        <v>23</v>
      </c>
    </row>
    <row r="463" spans="1:8" x14ac:dyDescent="0.3">
      <c r="A463" s="88">
        <v>456</v>
      </c>
      <c r="B463" s="89" t="s">
        <v>495</v>
      </c>
      <c r="C463" s="89" t="s">
        <v>38</v>
      </c>
      <c r="D463" s="88">
        <v>1983</v>
      </c>
      <c r="E463" s="89" t="s">
        <v>1188</v>
      </c>
      <c r="F463" s="89" t="s">
        <v>752</v>
      </c>
      <c r="G463" s="89" t="s">
        <v>733</v>
      </c>
      <c r="H463" s="88">
        <v>11</v>
      </c>
    </row>
    <row r="464" spans="1:8" x14ac:dyDescent="0.3">
      <c r="A464" s="88">
        <v>457</v>
      </c>
      <c r="B464" s="89" t="s">
        <v>496</v>
      </c>
      <c r="C464" s="89" t="s">
        <v>9</v>
      </c>
      <c r="D464" s="88">
        <v>1967</v>
      </c>
      <c r="E464" s="89" t="s">
        <v>1562</v>
      </c>
      <c r="F464" s="89" t="s">
        <v>1031</v>
      </c>
      <c r="G464" s="89" t="s">
        <v>733</v>
      </c>
      <c r="H464" s="88">
        <v>24</v>
      </c>
    </row>
    <row r="465" spans="1:8" x14ac:dyDescent="0.3">
      <c r="A465" s="88">
        <v>458</v>
      </c>
      <c r="B465" s="89" t="s">
        <v>497</v>
      </c>
      <c r="C465" s="89" t="s">
        <v>9</v>
      </c>
      <c r="D465" s="88">
        <v>1979</v>
      </c>
      <c r="E465" s="89" t="s">
        <v>1563</v>
      </c>
      <c r="F465" s="89" t="s">
        <v>1564</v>
      </c>
      <c r="G465" s="89" t="s">
        <v>733</v>
      </c>
      <c r="H465" s="88">
        <v>24</v>
      </c>
    </row>
    <row r="466" spans="1:8" x14ac:dyDescent="0.3">
      <c r="A466" s="88">
        <v>459</v>
      </c>
      <c r="B466" s="89" t="s">
        <v>498</v>
      </c>
      <c r="C466" s="89" t="s">
        <v>9</v>
      </c>
      <c r="D466" s="88">
        <v>1975</v>
      </c>
      <c r="E466" s="89" t="s">
        <v>1565</v>
      </c>
      <c r="F466" s="89" t="s">
        <v>1566</v>
      </c>
      <c r="G466" s="89" t="s">
        <v>733</v>
      </c>
      <c r="H466" s="88">
        <v>22</v>
      </c>
    </row>
    <row r="467" spans="1:8" x14ac:dyDescent="0.3">
      <c r="A467" s="88">
        <v>460</v>
      </c>
      <c r="B467" s="89" t="s">
        <v>499</v>
      </c>
      <c r="C467" s="89" t="s">
        <v>9</v>
      </c>
      <c r="D467" s="88">
        <v>1973</v>
      </c>
      <c r="E467" s="89" t="s">
        <v>1567</v>
      </c>
      <c r="F467" s="89" t="s">
        <v>785</v>
      </c>
      <c r="G467" s="89" t="s">
        <v>733</v>
      </c>
      <c r="H467" s="88">
        <v>17</v>
      </c>
    </row>
    <row r="468" spans="1:8" x14ac:dyDescent="0.3">
      <c r="A468" s="88">
        <v>461</v>
      </c>
      <c r="B468" s="89" t="s">
        <v>500</v>
      </c>
      <c r="C468" s="89" t="s">
        <v>9</v>
      </c>
      <c r="D468" s="88">
        <v>1954</v>
      </c>
      <c r="E468" s="89" t="s">
        <v>1265</v>
      </c>
      <c r="F468" s="89" t="s">
        <v>1568</v>
      </c>
      <c r="G468" s="89" t="s">
        <v>733</v>
      </c>
      <c r="H468" s="88">
        <v>11</v>
      </c>
    </row>
    <row r="469" spans="1:8" x14ac:dyDescent="0.3">
      <c r="A469" s="88">
        <v>462</v>
      </c>
      <c r="B469" s="89" t="s">
        <v>501</v>
      </c>
      <c r="C469" s="89" t="s">
        <v>11</v>
      </c>
      <c r="D469" s="88">
        <v>1982</v>
      </c>
      <c r="E469" s="89" t="s">
        <v>1569</v>
      </c>
      <c r="F469" s="89" t="s">
        <v>1570</v>
      </c>
      <c r="G469" s="89" t="s">
        <v>733</v>
      </c>
      <c r="H469" s="88">
        <v>13</v>
      </c>
    </row>
    <row r="470" spans="1:8" x14ac:dyDescent="0.3">
      <c r="A470" s="88">
        <v>463</v>
      </c>
      <c r="B470" s="89" t="s">
        <v>502</v>
      </c>
      <c r="C470" s="89" t="s">
        <v>32</v>
      </c>
      <c r="D470" s="88">
        <v>1994</v>
      </c>
      <c r="E470" s="89" t="s">
        <v>1571</v>
      </c>
      <c r="F470" s="89" t="s">
        <v>1073</v>
      </c>
      <c r="G470" s="89" t="s">
        <v>733</v>
      </c>
      <c r="H470" s="88">
        <v>21</v>
      </c>
    </row>
    <row r="471" spans="1:8" x14ac:dyDescent="0.3">
      <c r="A471" s="88">
        <v>464</v>
      </c>
      <c r="B471" s="89" t="s">
        <v>503</v>
      </c>
      <c r="C471" s="89" t="s">
        <v>71</v>
      </c>
      <c r="D471" s="88">
        <v>1965</v>
      </c>
      <c r="E471" s="89" t="s">
        <v>1572</v>
      </c>
      <c r="F471" s="89" t="s">
        <v>1573</v>
      </c>
      <c r="G471" s="89" t="s">
        <v>733</v>
      </c>
      <c r="H471" s="88">
        <v>23</v>
      </c>
    </row>
    <row r="472" spans="1:8" x14ac:dyDescent="0.3">
      <c r="A472" s="88">
        <v>465</v>
      </c>
      <c r="B472" s="89" t="s">
        <v>504</v>
      </c>
      <c r="C472" s="89" t="s">
        <v>9</v>
      </c>
      <c r="D472" s="88">
        <v>1973</v>
      </c>
      <c r="E472" s="89" t="s">
        <v>1574</v>
      </c>
      <c r="F472" s="89" t="s">
        <v>1431</v>
      </c>
      <c r="G472" s="89" t="s">
        <v>733</v>
      </c>
      <c r="H472" s="88">
        <v>14</v>
      </c>
    </row>
    <row r="473" spans="1:8" x14ac:dyDescent="0.3">
      <c r="A473" s="88">
        <v>466</v>
      </c>
      <c r="B473" s="89" t="s">
        <v>506</v>
      </c>
      <c r="C473" s="89" t="s">
        <v>92</v>
      </c>
      <c r="D473" s="88">
        <v>1979</v>
      </c>
      <c r="E473" s="89" t="s">
        <v>1575</v>
      </c>
      <c r="F473" s="89" t="s">
        <v>1556</v>
      </c>
      <c r="G473" s="89" t="s">
        <v>733</v>
      </c>
      <c r="H473" s="88">
        <v>10</v>
      </c>
    </row>
    <row r="474" spans="1:8" x14ac:dyDescent="0.3">
      <c r="A474" s="88">
        <v>467</v>
      </c>
      <c r="B474" s="89" t="s">
        <v>507</v>
      </c>
      <c r="C474" s="89" t="s">
        <v>155</v>
      </c>
      <c r="D474" s="88">
        <v>1986</v>
      </c>
      <c r="E474" s="89" t="s">
        <v>1576</v>
      </c>
      <c r="F474" s="89" t="s">
        <v>915</v>
      </c>
      <c r="G474" s="89" t="s">
        <v>733</v>
      </c>
      <c r="H474" s="88">
        <v>21</v>
      </c>
    </row>
    <row r="475" spans="1:8" x14ac:dyDescent="0.3">
      <c r="A475" s="88">
        <v>468</v>
      </c>
      <c r="B475" s="89" t="s">
        <v>508</v>
      </c>
      <c r="C475" s="89" t="s">
        <v>9</v>
      </c>
      <c r="D475" s="88">
        <v>2004</v>
      </c>
      <c r="E475" s="89" t="s">
        <v>1577</v>
      </c>
      <c r="F475" s="89" t="s">
        <v>1249</v>
      </c>
      <c r="G475" s="89" t="s">
        <v>733</v>
      </c>
      <c r="H475" s="88">
        <v>14</v>
      </c>
    </row>
    <row r="476" spans="1:8" x14ac:dyDescent="0.3">
      <c r="A476" s="88">
        <v>469</v>
      </c>
      <c r="B476" s="89" t="s">
        <v>509</v>
      </c>
      <c r="C476" s="89" t="s">
        <v>9</v>
      </c>
      <c r="D476" s="88">
        <v>1955</v>
      </c>
      <c r="E476" s="89" t="s">
        <v>1578</v>
      </c>
      <c r="F476" s="89" t="s">
        <v>1568</v>
      </c>
      <c r="G476" s="89" t="s">
        <v>733</v>
      </c>
      <c r="H476" s="88">
        <v>25</v>
      </c>
    </row>
    <row r="477" spans="1:8" x14ac:dyDescent="0.3">
      <c r="A477" s="88">
        <v>470</v>
      </c>
      <c r="B477" s="89" t="s">
        <v>510</v>
      </c>
      <c r="C477" s="89" t="s">
        <v>9</v>
      </c>
      <c r="D477" s="88">
        <v>1956</v>
      </c>
      <c r="E477" s="89" t="s">
        <v>1579</v>
      </c>
      <c r="F477" s="89" t="s">
        <v>1580</v>
      </c>
      <c r="G477" s="89" t="s">
        <v>733</v>
      </c>
      <c r="H477" s="88">
        <v>23</v>
      </c>
    </row>
    <row r="478" spans="1:8" x14ac:dyDescent="0.3">
      <c r="A478" s="88">
        <v>471</v>
      </c>
      <c r="B478" s="89" t="s">
        <v>511</v>
      </c>
      <c r="C478" s="89" t="s">
        <v>9</v>
      </c>
      <c r="D478" s="88">
        <v>1992</v>
      </c>
      <c r="E478" s="89" t="s">
        <v>1581</v>
      </c>
      <c r="F478" s="89" t="s">
        <v>1582</v>
      </c>
      <c r="G478" s="89" t="s">
        <v>733</v>
      </c>
      <c r="H478" s="88">
        <v>18</v>
      </c>
    </row>
    <row r="479" spans="1:8" x14ac:dyDescent="0.3">
      <c r="A479" s="88">
        <v>472</v>
      </c>
      <c r="B479" s="89" t="s">
        <v>512</v>
      </c>
      <c r="C479" s="89" t="s">
        <v>9</v>
      </c>
      <c r="D479" s="88">
        <v>1951</v>
      </c>
      <c r="E479" s="89" t="s">
        <v>1583</v>
      </c>
      <c r="F479" s="89" t="s">
        <v>1568</v>
      </c>
      <c r="G479" s="89" t="s">
        <v>733</v>
      </c>
      <c r="H479" s="88">
        <v>25</v>
      </c>
    </row>
    <row r="480" spans="1:8" x14ac:dyDescent="0.3">
      <c r="A480" s="88">
        <v>473</v>
      </c>
      <c r="B480" s="89" t="s">
        <v>513</v>
      </c>
      <c r="C480" s="89" t="s">
        <v>9</v>
      </c>
      <c r="D480" s="88">
        <v>1955</v>
      </c>
      <c r="E480" s="89" t="s">
        <v>1584</v>
      </c>
      <c r="F480" s="89" t="s">
        <v>1585</v>
      </c>
      <c r="G480" s="89" t="s">
        <v>733</v>
      </c>
      <c r="H480" s="88">
        <v>22</v>
      </c>
    </row>
    <row r="481" spans="1:8" x14ac:dyDescent="0.3">
      <c r="A481" s="88">
        <v>474</v>
      </c>
      <c r="B481" s="89" t="s">
        <v>514</v>
      </c>
      <c r="C481" s="89" t="s">
        <v>9</v>
      </c>
      <c r="D481" s="88">
        <v>1988</v>
      </c>
      <c r="E481" s="89" t="s">
        <v>1586</v>
      </c>
      <c r="F481" s="89" t="s">
        <v>1566</v>
      </c>
      <c r="G481" s="89" t="s">
        <v>733</v>
      </c>
      <c r="H481" s="88">
        <v>22</v>
      </c>
    </row>
    <row r="482" spans="1:8" x14ac:dyDescent="0.3">
      <c r="A482" s="88">
        <v>475</v>
      </c>
      <c r="B482" s="89" t="s">
        <v>515</v>
      </c>
      <c r="C482" s="89" t="s">
        <v>155</v>
      </c>
      <c r="D482" s="88">
        <v>1989</v>
      </c>
      <c r="E482" s="89" t="s">
        <v>1587</v>
      </c>
      <c r="F482" s="89" t="s">
        <v>1152</v>
      </c>
      <c r="G482" s="89" t="s">
        <v>733</v>
      </c>
      <c r="H482" s="88">
        <v>17</v>
      </c>
    </row>
    <row r="483" spans="1:8" x14ac:dyDescent="0.3">
      <c r="A483" s="88">
        <v>476</v>
      </c>
      <c r="B483" s="89" t="s">
        <v>516</v>
      </c>
      <c r="C483" s="89" t="s">
        <v>9</v>
      </c>
      <c r="D483" s="88">
        <v>1993</v>
      </c>
      <c r="E483" s="89" t="s">
        <v>1588</v>
      </c>
      <c r="F483" s="89" t="s">
        <v>1589</v>
      </c>
      <c r="G483" s="89" t="s">
        <v>733</v>
      </c>
      <c r="H483" s="88">
        <v>13</v>
      </c>
    </row>
    <row r="484" spans="1:8" x14ac:dyDescent="0.3">
      <c r="A484" s="88">
        <v>477</v>
      </c>
      <c r="B484" s="89" t="s">
        <v>517</v>
      </c>
      <c r="C484" s="89" t="s">
        <v>32</v>
      </c>
      <c r="D484" s="88">
        <v>1981</v>
      </c>
      <c r="E484" s="89" t="s">
        <v>1590</v>
      </c>
      <c r="F484" s="89" t="s">
        <v>1591</v>
      </c>
      <c r="G484" s="89" t="s">
        <v>733</v>
      </c>
      <c r="H484" s="88">
        <v>13</v>
      </c>
    </row>
    <row r="485" spans="1:8" x14ac:dyDescent="0.3">
      <c r="A485" s="88">
        <v>478</v>
      </c>
      <c r="B485" s="89" t="s">
        <v>518</v>
      </c>
      <c r="C485" s="89" t="s">
        <v>9</v>
      </c>
      <c r="D485" s="88">
        <v>1960</v>
      </c>
      <c r="E485" s="89" t="s">
        <v>1592</v>
      </c>
      <c r="F485" s="89" t="s">
        <v>1585</v>
      </c>
      <c r="G485" s="89" t="s">
        <v>733</v>
      </c>
      <c r="H485" s="88">
        <v>16</v>
      </c>
    </row>
    <row r="486" spans="1:8" x14ac:dyDescent="0.3">
      <c r="A486" s="88">
        <v>479</v>
      </c>
      <c r="B486" s="89" t="s">
        <v>519</v>
      </c>
      <c r="C486" s="89" t="s">
        <v>32</v>
      </c>
      <c r="D486" s="88">
        <v>1959</v>
      </c>
      <c r="E486" s="89" t="s">
        <v>1593</v>
      </c>
      <c r="F486" s="89" t="s">
        <v>1594</v>
      </c>
      <c r="G486" s="89" t="s">
        <v>733</v>
      </c>
      <c r="H486" s="88">
        <v>25</v>
      </c>
    </row>
    <row r="487" spans="1:8" x14ac:dyDescent="0.3">
      <c r="A487" s="88">
        <v>480</v>
      </c>
      <c r="B487" s="89" t="s">
        <v>520</v>
      </c>
      <c r="C487" s="89" t="s">
        <v>9</v>
      </c>
      <c r="D487" s="88">
        <v>1993</v>
      </c>
      <c r="E487" s="89" t="s">
        <v>1595</v>
      </c>
      <c r="F487" s="89" t="s">
        <v>1152</v>
      </c>
      <c r="G487" s="89" t="s">
        <v>733</v>
      </c>
      <c r="H487" s="88">
        <v>13</v>
      </c>
    </row>
    <row r="488" spans="1:8" x14ac:dyDescent="0.3">
      <c r="A488" s="88">
        <v>481</v>
      </c>
      <c r="B488" s="89" t="s">
        <v>521</v>
      </c>
      <c r="C488" s="89" t="s">
        <v>25</v>
      </c>
      <c r="D488" s="88">
        <v>2008</v>
      </c>
      <c r="E488" s="89" t="s">
        <v>1596</v>
      </c>
      <c r="F488" s="89" t="s">
        <v>1597</v>
      </c>
      <c r="G488" s="89" t="s">
        <v>726</v>
      </c>
      <c r="H488" s="88">
        <v>14</v>
      </c>
    </row>
    <row r="489" spans="1:8" x14ac:dyDescent="0.3">
      <c r="A489" s="88">
        <v>482</v>
      </c>
      <c r="B489" s="89" t="s">
        <v>522</v>
      </c>
      <c r="C489" s="89" t="s">
        <v>71</v>
      </c>
      <c r="D489" s="88">
        <v>2007</v>
      </c>
      <c r="E489" s="89" t="s">
        <v>1598</v>
      </c>
      <c r="F489" s="89" t="s">
        <v>767</v>
      </c>
      <c r="G489" s="89" t="s">
        <v>726</v>
      </c>
      <c r="H489" s="88">
        <v>20</v>
      </c>
    </row>
    <row r="490" spans="1:8" x14ac:dyDescent="0.3">
      <c r="A490" s="88">
        <v>483</v>
      </c>
      <c r="B490" s="89" t="s">
        <v>523</v>
      </c>
      <c r="C490" s="89" t="s">
        <v>9</v>
      </c>
      <c r="D490" s="88">
        <v>2008</v>
      </c>
      <c r="E490" s="89" t="s">
        <v>1599</v>
      </c>
      <c r="F490" s="89" t="s">
        <v>1600</v>
      </c>
      <c r="G490" s="89" t="s">
        <v>726</v>
      </c>
      <c r="H490" s="88">
        <v>23</v>
      </c>
    </row>
    <row r="491" spans="1:8" x14ac:dyDescent="0.3">
      <c r="A491" s="88">
        <v>484</v>
      </c>
      <c r="B491" s="89" t="s">
        <v>524</v>
      </c>
      <c r="C491" s="89" t="s">
        <v>9</v>
      </c>
      <c r="D491" s="88">
        <v>2005</v>
      </c>
      <c r="E491" s="89" t="s">
        <v>800</v>
      </c>
      <c r="F491" s="89" t="s">
        <v>801</v>
      </c>
      <c r="G491" s="89" t="s">
        <v>733</v>
      </c>
      <c r="H491" s="88">
        <v>15</v>
      </c>
    </row>
    <row r="492" spans="1:8" x14ac:dyDescent="0.3">
      <c r="A492" s="88">
        <v>485</v>
      </c>
      <c r="B492" s="89" t="s">
        <v>525</v>
      </c>
      <c r="C492" s="89" t="s">
        <v>9</v>
      </c>
      <c r="D492" s="88">
        <v>2006</v>
      </c>
      <c r="E492" s="89" t="s">
        <v>1601</v>
      </c>
      <c r="F492" s="89" t="s">
        <v>993</v>
      </c>
      <c r="G492" s="89" t="s">
        <v>736</v>
      </c>
      <c r="H492" s="88">
        <v>17</v>
      </c>
    </row>
    <row r="493" spans="1:8" x14ac:dyDescent="0.3">
      <c r="A493" s="88">
        <v>486</v>
      </c>
      <c r="B493" s="89" t="s">
        <v>526</v>
      </c>
      <c r="C493" s="89" t="s">
        <v>32</v>
      </c>
      <c r="D493" s="88">
        <v>2007</v>
      </c>
      <c r="E493" s="89" t="s">
        <v>1602</v>
      </c>
      <c r="F493" s="89" t="s">
        <v>1603</v>
      </c>
      <c r="G493" s="89" t="s">
        <v>726</v>
      </c>
      <c r="H493" s="88">
        <v>21</v>
      </c>
    </row>
    <row r="494" spans="1:8" x14ac:dyDescent="0.3">
      <c r="A494" s="88">
        <v>487</v>
      </c>
      <c r="B494" s="89" t="s">
        <v>527</v>
      </c>
      <c r="C494" s="89" t="s">
        <v>20</v>
      </c>
      <c r="D494" s="88">
        <v>2003</v>
      </c>
      <c r="E494" s="89" t="s">
        <v>1604</v>
      </c>
      <c r="F494" s="89" t="s">
        <v>1392</v>
      </c>
      <c r="G494" s="89" t="s">
        <v>733</v>
      </c>
      <c r="H494" s="88">
        <v>20</v>
      </c>
    </row>
    <row r="495" spans="1:8" x14ac:dyDescent="0.3">
      <c r="A495" s="88">
        <v>488</v>
      </c>
      <c r="B495" s="89" t="s">
        <v>528</v>
      </c>
      <c r="C495" s="89" t="s">
        <v>25</v>
      </c>
      <c r="D495" s="88">
        <v>2005</v>
      </c>
      <c r="E495" s="89" t="s">
        <v>1605</v>
      </c>
      <c r="F495" s="89" t="s">
        <v>1606</v>
      </c>
      <c r="G495" s="89" t="s">
        <v>733</v>
      </c>
      <c r="H495" s="88">
        <v>17</v>
      </c>
    </row>
    <row r="496" spans="1:8" x14ac:dyDescent="0.3">
      <c r="A496" s="88">
        <v>489</v>
      </c>
      <c r="B496" s="89" t="s">
        <v>529</v>
      </c>
      <c r="C496" s="89" t="s">
        <v>9</v>
      </c>
      <c r="D496" s="88">
        <v>1993</v>
      </c>
      <c r="E496" s="89" t="s">
        <v>1607</v>
      </c>
      <c r="F496" s="89" t="s">
        <v>1608</v>
      </c>
      <c r="G496" s="89" t="s">
        <v>733</v>
      </c>
      <c r="H496" s="88">
        <v>21</v>
      </c>
    </row>
    <row r="497" spans="1:8" x14ac:dyDescent="0.3">
      <c r="A497" s="88">
        <v>490</v>
      </c>
      <c r="B497" s="89" t="s">
        <v>530</v>
      </c>
      <c r="C497" s="89" t="s">
        <v>32</v>
      </c>
      <c r="D497" s="88">
        <v>2004</v>
      </c>
      <c r="E497" s="89" t="s">
        <v>1609</v>
      </c>
      <c r="F497" s="89" t="s">
        <v>1610</v>
      </c>
      <c r="G497" s="89" t="s">
        <v>733</v>
      </c>
      <c r="H497" s="88">
        <v>13</v>
      </c>
    </row>
    <row r="498" spans="1:8" x14ac:dyDescent="0.3">
      <c r="A498" s="88">
        <v>491</v>
      </c>
      <c r="B498" s="89" t="s">
        <v>531</v>
      </c>
      <c r="C498" s="89" t="s">
        <v>9</v>
      </c>
      <c r="D498" s="88">
        <v>2000</v>
      </c>
      <c r="E498" s="89" t="s">
        <v>1611</v>
      </c>
      <c r="F498" s="89" t="s">
        <v>1612</v>
      </c>
      <c r="G498" s="89" t="s">
        <v>733</v>
      </c>
      <c r="H498" s="88">
        <v>25</v>
      </c>
    </row>
    <row r="499" spans="1:8" x14ac:dyDescent="0.3">
      <c r="A499" s="88">
        <v>492</v>
      </c>
      <c r="B499" s="89" t="s">
        <v>532</v>
      </c>
      <c r="C499" s="89" t="s">
        <v>22</v>
      </c>
      <c r="D499" s="88">
        <v>2007</v>
      </c>
      <c r="E499" s="89" t="s">
        <v>1613</v>
      </c>
      <c r="F499" s="89" t="s">
        <v>1614</v>
      </c>
      <c r="G499" s="89" t="s">
        <v>726</v>
      </c>
      <c r="H499" s="88">
        <v>11</v>
      </c>
    </row>
    <row r="500" spans="1:8" x14ac:dyDescent="0.3">
      <c r="A500" s="88">
        <v>493</v>
      </c>
      <c r="B500" s="89" t="s">
        <v>533</v>
      </c>
      <c r="C500" s="89" t="s">
        <v>9</v>
      </c>
      <c r="D500" s="88">
        <v>2007</v>
      </c>
      <c r="E500" s="89" t="s">
        <v>1615</v>
      </c>
      <c r="F500" s="89" t="s">
        <v>1616</v>
      </c>
      <c r="G500" s="89" t="s">
        <v>726</v>
      </c>
      <c r="H500" s="88">
        <v>19</v>
      </c>
    </row>
    <row r="501" spans="1:8" x14ac:dyDescent="0.3">
      <c r="A501" s="88">
        <v>494</v>
      </c>
      <c r="B501" s="89" t="s">
        <v>534</v>
      </c>
      <c r="C501" s="89" t="s">
        <v>25</v>
      </c>
      <c r="D501" s="88">
        <v>2005</v>
      </c>
      <c r="E501" s="89" t="s">
        <v>1617</v>
      </c>
      <c r="F501" s="89" t="s">
        <v>1618</v>
      </c>
      <c r="G501" s="89" t="s">
        <v>733</v>
      </c>
      <c r="H501" s="88">
        <v>11</v>
      </c>
    </row>
    <row r="502" spans="1:8" x14ac:dyDescent="0.3">
      <c r="A502" s="88">
        <v>495</v>
      </c>
      <c r="B502" s="89" t="s">
        <v>535</v>
      </c>
      <c r="C502" s="89" t="s">
        <v>9</v>
      </c>
      <c r="D502" s="88">
        <v>1999</v>
      </c>
      <c r="E502" s="89" t="s">
        <v>1619</v>
      </c>
      <c r="F502" s="89" t="s">
        <v>1122</v>
      </c>
      <c r="G502" s="89" t="s">
        <v>733</v>
      </c>
      <c r="H502" s="88">
        <v>12</v>
      </c>
    </row>
    <row r="503" spans="1:8" x14ac:dyDescent="0.3">
      <c r="A503" s="88">
        <v>496</v>
      </c>
      <c r="B503" s="89" t="s">
        <v>536</v>
      </c>
      <c r="C503" s="89" t="s">
        <v>9</v>
      </c>
      <c r="D503" s="88">
        <v>2005</v>
      </c>
      <c r="E503" s="89" t="s">
        <v>1620</v>
      </c>
      <c r="F503" s="89" t="s">
        <v>1621</v>
      </c>
      <c r="G503" s="89" t="s">
        <v>733</v>
      </c>
      <c r="H503" s="88">
        <v>17</v>
      </c>
    </row>
    <row r="504" spans="1:8" x14ac:dyDescent="0.3">
      <c r="A504" s="88">
        <v>497</v>
      </c>
      <c r="B504" s="89" t="s">
        <v>537</v>
      </c>
      <c r="C504" s="89" t="s">
        <v>20</v>
      </c>
      <c r="D504" s="88">
        <v>2006</v>
      </c>
      <c r="E504" s="89" t="s">
        <v>1622</v>
      </c>
      <c r="F504" s="89" t="s">
        <v>1623</v>
      </c>
      <c r="G504" s="89" t="s">
        <v>736</v>
      </c>
      <c r="H504" s="88">
        <v>25</v>
      </c>
    </row>
    <row r="505" spans="1:8" x14ac:dyDescent="0.3">
      <c r="A505" s="88">
        <v>498</v>
      </c>
      <c r="B505" s="89" t="s">
        <v>538</v>
      </c>
      <c r="C505" s="89" t="s">
        <v>9</v>
      </c>
      <c r="D505" s="88">
        <v>2002</v>
      </c>
      <c r="E505" s="89" t="s">
        <v>1624</v>
      </c>
      <c r="F505" s="89" t="s">
        <v>1625</v>
      </c>
      <c r="G505" s="89" t="s">
        <v>733</v>
      </c>
      <c r="H505" s="88">
        <v>19</v>
      </c>
    </row>
    <row r="506" spans="1:8" x14ac:dyDescent="0.3">
      <c r="A506" s="88">
        <v>499</v>
      </c>
      <c r="B506" s="89" t="s">
        <v>539</v>
      </c>
      <c r="C506" s="89" t="s">
        <v>71</v>
      </c>
      <c r="D506" s="88">
        <v>2000</v>
      </c>
      <c r="E506" s="89" t="s">
        <v>1626</v>
      </c>
      <c r="F506" s="89" t="s">
        <v>1627</v>
      </c>
      <c r="G506" s="89" t="s">
        <v>733</v>
      </c>
      <c r="H506" s="88">
        <v>22</v>
      </c>
    </row>
    <row r="507" spans="1:8" x14ac:dyDescent="0.3">
      <c r="A507" s="88">
        <v>500</v>
      </c>
      <c r="B507" s="89" t="s">
        <v>540</v>
      </c>
      <c r="C507" s="89" t="s">
        <v>13</v>
      </c>
      <c r="D507" s="88">
        <v>2007</v>
      </c>
      <c r="E507" s="89" t="s">
        <v>1628</v>
      </c>
      <c r="F507" s="89" t="s">
        <v>1566</v>
      </c>
      <c r="G507" s="89" t="s">
        <v>726</v>
      </c>
      <c r="H507" s="88">
        <v>13</v>
      </c>
    </row>
    <row r="508" spans="1:8" x14ac:dyDescent="0.3">
      <c r="A508" s="88">
        <v>501</v>
      </c>
      <c r="B508" s="89" t="s">
        <v>541</v>
      </c>
      <c r="C508" s="89" t="s">
        <v>9</v>
      </c>
      <c r="D508" s="88">
        <v>2007</v>
      </c>
      <c r="E508" s="89" t="s">
        <v>1629</v>
      </c>
      <c r="F508" s="89" t="s">
        <v>1630</v>
      </c>
      <c r="G508" s="89" t="s">
        <v>726</v>
      </c>
      <c r="H508" s="88">
        <v>10</v>
      </c>
    </row>
    <row r="509" spans="1:8" x14ac:dyDescent="0.3">
      <c r="A509" s="88">
        <v>502</v>
      </c>
      <c r="B509" s="89" t="s">
        <v>542</v>
      </c>
      <c r="C509" s="89" t="s">
        <v>9</v>
      </c>
      <c r="D509" s="88">
        <v>1994</v>
      </c>
      <c r="E509" s="89" t="s">
        <v>1631</v>
      </c>
      <c r="F509" s="89" t="s">
        <v>1632</v>
      </c>
      <c r="G509" s="89" t="s">
        <v>733</v>
      </c>
      <c r="H509" s="88">
        <v>15</v>
      </c>
    </row>
    <row r="510" spans="1:8" x14ac:dyDescent="0.3">
      <c r="A510" s="88">
        <v>503</v>
      </c>
      <c r="B510" s="89" t="s">
        <v>543</v>
      </c>
      <c r="C510" s="89" t="s">
        <v>9</v>
      </c>
      <c r="D510" s="88">
        <v>2008</v>
      </c>
      <c r="E510" s="89" t="s">
        <v>1633</v>
      </c>
      <c r="F510" s="89" t="s">
        <v>1634</v>
      </c>
      <c r="G510" s="89" t="s">
        <v>726</v>
      </c>
      <c r="H510" s="88">
        <v>20</v>
      </c>
    </row>
    <row r="511" spans="1:8" x14ac:dyDescent="0.3">
      <c r="A511" s="88">
        <v>504</v>
      </c>
      <c r="B511" s="89" t="s">
        <v>544</v>
      </c>
      <c r="C511" s="89" t="s">
        <v>9</v>
      </c>
      <c r="D511" s="88">
        <v>2008</v>
      </c>
      <c r="E511" s="89" t="s">
        <v>1635</v>
      </c>
      <c r="F511" s="89" t="s">
        <v>1636</v>
      </c>
      <c r="G511" s="89" t="s">
        <v>726</v>
      </c>
      <c r="H511" s="88">
        <v>23</v>
      </c>
    </row>
    <row r="512" spans="1:8" x14ac:dyDescent="0.3">
      <c r="A512" s="88">
        <v>505</v>
      </c>
      <c r="B512" s="89" t="s">
        <v>545</v>
      </c>
      <c r="C512" s="89" t="s">
        <v>32</v>
      </c>
      <c r="D512" s="88">
        <v>2007</v>
      </c>
      <c r="E512" s="89" t="s">
        <v>1637</v>
      </c>
      <c r="F512" s="89" t="s">
        <v>1638</v>
      </c>
      <c r="G512" s="89" t="s">
        <v>726</v>
      </c>
      <c r="H512" s="88">
        <v>14</v>
      </c>
    </row>
    <row r="513" spans="1:8" x14ac:dyDescent="0.3">
      <c r="A513" s="88">
        <v>506</v>
      </c>
      <c r="B513" s="89" t="s">
        <v>546</v>
      </c>
      <c r="C513" s="89" t="s">
        <v>9</v>
      </c>
      <c r="D513" s="88">
        <v>2002</v>
      </c>
      <c r="E513" s="89" t="s">
        <v>1639</v>
      </c>
      <c r="F513" s="89" t="s">
        <v>1640</v>
      </c>
      <c r="G513" s="89" t="s">
        <v>733</v>
      </c>
      <c r="H513" s="88">
        <v>13</v>
      </c>
    </row>
    <row r="514" spans="1:8" x14ac:dyDescent="0.3">
      <c r="A514" s="88">
        <v>507</v>
      </c>
      <c r="B514" s="89" t="s">
        <v>547</v>
      </c>
      <c r="C514" s="89" t="s">
        <v>13</v>
      </c>
      <c r="D514" s="88">
        <v>1998</v>
      </c>
      <c r="E514" s="89" t="s">
        <v>1641</v>
      </c>
      <c r="F514" s="89" t="s">
        <v>1642</v>
      </c>
      <c r="G514" s="89" t="s">
        <v>733</v>
      </c>
      <c r="H514" s="88">
        <v>10</v>
      </c>
    </row>
    <row r="515" spans="1:8" x14ac:dyDescent="0.3">
      <c r="A515" s="88">
        <v>508</v>
      </c>
      <c r="B515" s="89" t="s">
        <v>548</v>
      </c>
      <c r="C515" s="89" t="s">
        <v>155</v>
      </c>
      <c r="D515" s="88">
        <v>2007</v>
      </c>
      <c r="E515" s="89" t="s">
        <v>1643</v>
      </c>
      <c r="F515" s="89" t="s">
        <v>1644</v>
      </c>
      <c r="G515" s="89" t="s">
        <v>726</v>
      </c>
      <c r="H515" s="88">
        <v>21</v>
      </c>
    </row>
    <row r="516" spans="1:8" x14ac:dyDescent="0.3">
      <c r="A516" s="88">
        <v>509</v>
      </c>
      <c r="B516" s="89" t="s">
        <v>549</v>
      </c>
      <c r="C516" s="89" t="s">
        <v>155</v>
      </c>
      <c r="D516" s="88">
        <v>2008</v>
      </c>
      <c r="E516" s="89" t="s">
        <v>1645</v>
      </c>
      <c r="F516" s="89" t="s">
        <v>1513</v>
      </c>
      <c r="G516" s="89" t="s">
        <v>726</v>
      </c>
      <c r="H516" s="88">
        <v>20</v>
      </c>
    </row>
    <row r="517" spans="1:8" x14ac:dyDescent="0.3">
      <c r="A517" s="88">
        <v>510</v>
      </c>
      <c r="B517" s="89" t="s">
        <v>550</v>
      </c>
      <c r="C517" s="89" t="s">
        <v>9</v>
      </c>
      <c r="D517" s="88">
        <v>2008</v>
      </c>
      <c r="E517" s="89" t="s">
        <v>1646</v>
      </c>
      <c r="F517" s="89" t="s">
        <v>1647</v>
      </c>
      <c r="G517" s="89" t="s">
        <v>726</v>
      </c>
      <c r="H517" s="88">
        <v>18</v>
      </c>
    </row>
    <row r="518" spans="1:8" x14ac:dyDescent="0.3">
      <c r="A518" s="88">
        <v>511</v>
      </c>
      <c r="B518" s="89" t="s">
        <v>551</v>
      </c>
      <c r="C518" s="89" t="s">
        <v>9</v>
      </c>
      <c r="D518" s="88">
        <v>2008</v>
      </c>
      <c r="E518" s="89" t="s">
        <v>1648</v>
      </c>
      <c r="F518" s="89" t="s">
        <v>1649</v>
      </c>
      <c r="G518" s="89" t="s">
        <v>726</v>
      </c>
      <c r="H518" s="88">
        <v>12</v>
      </c>
    </row>
    <row r="519" spans="1:8" x14ac:dyDescent="0.3">
      <c r="A519" s="88">
        <v>512</v>
      </c>
      <c r="B519" s="89" t="s">
        <v>552</v>
      </c>
      <c r="C519" s="89" t="s">
        <v>32</v>
      </c>
      <c r="D519" s="88">
        <v>2007</v>
      </c>
      <c r="E519" s="89" t="s">
        <v>1650</v>
      </c>
      <c r="F519" s="89" t="s">
        <v>1651</v>
      </c>
      <c r="G519" s="89" t="s">
        <v>726</v>
      </c>
      <c r="H519" s="88">
        <v>14</v>
      </c>
    </row>
    <row r="520" spans="1:8" x14ac:dyDescent="0.3">
      <c r="A520" s="88">
        <v>513</v>
      </c>
      <c r="B520" s="89" t="s">
        <v>553</v>
      </c>
      <c r="C520" s="89" t="s">
        <v>9</v>
      </c>
      <c r="D520" s="88">
        <v>2008</v>
      </c>
      <c r="E520" s="89" t="s">
        <v>1652</v>
      </c>
      <c r="F520" s="89" t="s">
        <v>1566</v>
      </c>
      <c r="G520" s="89" t="s">
        <v>726</v>
      </c>
      <c r="H520" s="88">
        <v>17</v>
      </c>
    </row>
    <row r="521" spans="1:8" x14ac:dyDescent="0.3">
      <c r="A521" s="88">
        <v>514</v>
      </c>
      <c r="B521" s="89" t="s">
        <v>554</v>
      </c>
      <c r="C521" s="89" t="s">
        <v>9</v>
      </c>
      <c r="D521" s="88">
        <v>2006</v>
      </c>
      <c r="E521" s="89" t="s">
        <v>1653</v>
      </c>
      <c r="F521" s="89" t="s">
        <v>1654</v>
      </c>
      <c r="G521" s="89" t="s">
        <v>736</v>
      </c>
      <c r="H521" s="88">
        <v>17</v>
      </c>
    </row>
    <row r="522" spans="1:8" x14ac:dyDescent="0.3">
      <c r="A522" s="88">
        <v>515</v>
      </c>
      <c r="B522" s="89" t="s">
        <v>555</v>
      </c>
      <c r="C522" s="89" t="s">
        <v>13</v>
      </c>
      <c r="D522" s="88">
        <v>2005</v>
      </c>
      <c r="E522" s="89" t="s">
        <v>1655</v>
      </c>
      <c r="F522" s="89" t="s">
        <v>1656</v>
      </c>
      <c r="G522" s="89" t="s">
        <v>733</v>
      </c>
      <c r="H522" s="88">
        <v>16</v>
      </c>
    </row>
    <row r="523" spans="1:8" x14ac:dyDescent="0.3">
      <c r="A523" s="88">
        <v>516</v>
      </c>
      <c r="B523" s="89" t="s">
        <v>556</v>
      </c>
      <c r="C523" s="89" t="s">
        <v>32</v>
      </c>
      <c r="D523" s="88">
        <v>2003</v>
      </c>
      <c r="E523" s="89" t="s">
        <v>1657</v>
      </c>
      <c r="F523" s="89" t="s">
        <v>1658</v>
      </c>
      <c r="G523" s="89" t="s">
        <v>733</v>
      </c>
      <c r="H523" s="88">
        <v>15</v>
      </c>
    </row>
    <row r="524" spans="1:8" x14ac:dyDescent="0.3">
      <c r="A524" s="88">
        <v>517</v>
      </c>
      <c r="B524" s="89" t="s">
        <v>557</v>
      </c>
      <c r="C524" s="89" t="s">
        <v>9</v>
      </c>
      <c r="D524" s="88">
        <v>2008</v>
      </c>
      <c r="E524" s="89" t="s">
        <v>1659</v>
      </c>
      <c r="F524" s="89" t="s">
        <v>1632</v>
      </c>
      <c r="G524" s="89" t="s">
        <v>726</v>
      </c>
      <c r="H524" s="88">
        <v>10</v>
      </c>
    </row>
    <row r="525" spans="1:8" x14ac:dyDescent="0.3">
      <c r="A525" s="88">
        <v>518</v>
      </c>
      <c r="B525" s="89" t="s">
        <v>559</v>
      </c>
      <c r="C525" s="89" t="s">
        <v>32</v>
      </c>
      <c r="D525" s="88">
        <v>2008</v>
      </c>
      <c r="E525" s="89" t="s">
        <v>1660</v>
      </c>
      <c r="F525" s="89" t="s">
        <v>1661</v>
      </c>
      <c r="G525" s="89" t="s">
        <v>726</v>
      </c>
      <c r="H525" s="88">
        <v>19</v>
      </c>
    </row>
    <row r="526" spans="1:8" x14ac:dyDescent="0.3">
      <c r="A526" s="88">
        <v>519</v>
      </c>
      <c r="B526" s="89" t="s">
        <v>560</v>
      </c>
      <c r="C526" s="89" t="s">
        <v>38</v>
      </c>
      <c r="D526" s="88">
        <v>2006</v>
      </c>
      <c r="E526" s="89" t="s">
        <v>1662</v>
      </c>
      <c r="F526" s="89" t="s">
        <v>1663</v>
      </c>
      <c r="G526" s="89" t="s">
        <v>736</v>
      </c>
      <c r="H526" s="88">
        <v>17</v>
      </c>
    </row>
    <row r="527" spans="1:8" x14ac:dyDescent="0.3">
      <c r="A527" s="88">
        <v>520</v>
      </c>
      <c r="B527" s="89" t="s">
        <v>561</v>
      </c>
      <c r="C527" s="89" t="s">
        <v>38</v>
      </c>
      <c r="D527" s="88">
        <v>2007</v>
      </c>
      <c r="E527" s="89" t="s">
        <v>1664</v>
      </c>
      <c r="F527" s="89" t="s">
        <v>1665</v>
      </c>
      <c r="G527" s="89" t="s">
        <v>726</v>
      </c>
      <c r="H527" s="88">
        <v>24</v>
      </c>
    </row>
    <row r="528" spans="1:8" x14ac:dyDescent="0.3">
      <c r="A528" s="88">
        <v>521</v>
      </c>
      <c r="B528" s="89" t="s">
        <v>562</v>
      </c>
      <c r="C528" s="89" t="s">
        <v>38</v>
      </c>
      <c r="D528" s="88">
        <v>2008</v>
      </c>
      <c r="E528" s="89" t="s">
        <v>1666</v>
      </c>
      <c r="F528" s="89" t="s">
        <v>1667</v>
      </c>
      <c r="G528" s="89" t="s">
        <v>726</v>
      </c>
      <c r="H528" s="88">
        <v>14</v>
      </c>
    </row>
    <row r="529" spans="1:8" x14ac:dyDescent="0.3">
      <c r="A529" s="88">
        <v>522</v>
      </c>
      <c r="B529" s="89" t="s">
        <v>563</v>
      </c>
      <c r="C529" s="89" t="s">
        <v>155</v>
      </c>
      <c r="D529" s="88">
        <v>2008</v>
      </c>
      <c r="E529" s="89" t="s">
        <v>1668</v>
      </c>
      <c r="F529" s="89" t="s">
        <v>1669</v>
      </c>
      <c r="G529" s="89" t="s">
        <v>726</v>
      </c>
      <c r="H529" s="88">
        <v>13</v>
      </c>
    </row>
    <row r="530" spans="1:8" x14ac:dyDescent="0.3">
      <c r="A530" s="88">
        <v>523</v>
      </c>
      <c r="B530" s="89" t="s">
        <v>564</v>
      </c>
      <c r="C530" s="89" t="s">
        <v>38</v>
      </c>
      <c r="D530" s="88">
        <v>2007</v>
      </c>
      <c r="E530" s="89" t="s">
        <v>1670</v>
      </c>
      <c r="F530" s="89" t="s">
        <v>1085</v>
      </c>
      <c r="G530" s="89" t="s">
        <v>726</v>
      </c>
      <c r="H530" s="88">
        <v>20</v>
      </c>
    </row>
    <row r="531" spans="1:8" x14ac:dyDescent="0.3">
      <c r="A531" s="88">
        <v>524</v>
      </c>
      <c r="B531" s="89" t="s">
        <v>565</v>
      </c>
      <c r="C531" s="89" t="s">
        <v>38</v>
      </c>
      <c r="D531" s="88">
        <v>2008</v>
      </c>
      <c r="E531" s="89" t="s">
        <v>1671</v>
      </c>
      <c r="F531" s="89" t="s">
        <v>1672</v>
      </c>
      <c r="G531" s="89" t="s">
        <v>726</v>
      </c>
      <c r="H531" s="88">
        <v>18</v>
      </c>
    </row>
    <row r="532" spans="1:8" x14ac:dyDescent="0.3">
      <c r="A532" s="88">
        <v>525</v>
      </c>
      <c r="B532" s="89" t="s">
        <v>566</v>
      </c>
      <c r="C532" s="89" t="s">
        <v>22</v>
      </c>
      <c r="D532" s="88">
        <v>2008</v>
      </c>
      <c r="E532" s="89" t="s">
        <v>1673</v>
      </c>
      <c r="F532" s="89" t="s">
        <v>1245</v>
      </c>
      <c r="G532" s="89" t="s">
        <v>726</v>
      </c>
      <c r="H532" s="88">
        <v>14</v>
      </c>
    </row>
    <row r="533" spans="1:8" x14ac:dyDescent="0.3">
      <c r="A533" s="88">
        <v>526</v>
      </c>
      <c r="B533" s="89" t="s">
        <v>567</v>
      </c>
      <c r="C533" s="89" t="s">
        <v>25</v>
      </c>
      <c r="D533" s="88">
        <v>2008</v>
      </c>
      <c r="E533" s="89" t="s">
        <v>1674</v>
      </c>
      <c r="F533" s="89" t="s">
        <v>1675</v>
      </c>
      <c r="G533" s="89" t="s">
        <v>726</v>
      </c>
      <c r="H533" s="88">
        <v>12</v>
      </c>
    </row>
    <row r="534" spans="1:8" x14ac:dyDescent="0.3">
      <c r="A534" s="88">
        <v>527</v>
      </c>
      <c r="B534" s="89" t="s">
        <v>568</v>
      </c>
      <c r="C534" s="89" t="s">
        <v>9</v>
      </c>
      <c r="D534" s="88">
        <v>2009</v>
      </c>
      <c r="E534" s="89" t="s">
        <v>1676</v>
      </c>
      <c r="F534" s="89" t="s">
        <v>1677</v>
      </c>
      <c r="G534" s="89" t="s">
        <v>726</v>
      </c>
      <c r="H534" s="88">
        <v>22</v>
      </c>
    </row>
    <row r="535" spans="1:8" x14ac:dyDescent="0.3">
      <c r="A535" s="88">
        <v>528</v>
      </c>
      <c r="B535" s="89" t="s">
        <v>569</v>
      </c>
      <c r="C535" s="89" t="s">
        <v>25</v>
      </c>
      <c r="D535" s="88">
        <v>2009</v>
      </c>
      <c r="E535" s="89" t="s">
        <v>1678</v>
      </c>
      <c r="F535" s="89" t="s">
        <v>1679</v>
      </c>
      <c r="G535" s="89" t="s">
        <v>726</v>
      </c>
      <c r="H535" s="88">
        <v>17</v>
      </c>
    </row>
    <row r="536" spans="1:8" x14ac:dyDescent="0.3">
      <c r="A536" s="88">
        <v>529</v>
      </c>
      <c r="B536" s="89" t="s">
        <v>570</v>
      </c>
      <c r="C536" s="89" t="s">
        <v>38</v>
      </c>
      <c r="D536" s="88">
        <v>2009</v>
      </c>
      <c r="E536" s="89" t="s">
        <v>1680</v>
      </c>
      <c r="F536" s="89" t="s">
        <v>1681</v>
      </c>
      <c r="G536" s="89" t="s">
        <v>726</v>
      </c>
      <c r="H536" s="88">
        <v>10</v>
      </c>
    </row>
    <row r="537" spans="1:8" x14ac:dyDescent="0.3">
      <c r="A537" s="88">
        <v>530</v>
      </c>
      <c r="B537" s="89" t="s">
        <v>571</v>
      </c>
      <c r="C537" s="89" t="s">
        <v>38</v>
      </c>
      <c r="D537" s="88">
        <v>2008</v>
      </c>
      <c r="E537" s="89" t="s">
        <v>1682</v>
      </c>
      <c r="F537" s="89" t="s">
        <v>1683</v>
      </c>
      <c r="G537" s="89" t="s">
        <v>726</v>
      </c>
      <c r="H537" s="88">
        <v>22</v>
      </c>
    </row>
    <row r="538" spans="1:8" x14ac:dyDescent="0.3">
      <c r="A538" s="88">
        <v>531</v>
      </c>
      <c r="B538" s="89" t="s">
        <v>572</v>
      </c>
      <c r="C538" s="89" t="s">
        <v>38</v>
      </c>
      <c r="D538" s="88">
        <v>2009</v>
      </c>
      <c r="E538" s="89" t="s">
        <v>1684</v>
      </c>
      <c r="F538" s="89" t="s">
        <v>1685</v>
      </c>
      <c r="G538" s="89" t="s">
        <v>726</v>
      </c>
      <c r="H538" s="88">
        <v>19</v>
      </c>
    </row>
    <row r="539" spans="1:8" x14ac:dyDescent="0.3">
      <c r="A539" s="88">
        <v>532</v>
      </c>
      <c r="B539" s="89" t="s">
        <v>573</v>
      </c>
      <c r="C539" s="89" t="s">
        <v>9</v>
      </c>
      <c r="D539" s="88">
        <v>2008</v>
      </c>
      <c r="E539" s="89" t="s">
        <v>1686</v>
      </c>
      <c r="F539" s="89" t="s">
        <v>1687</v>
      </c>
      <c r="G539" s="89" t="s">
        <v>726</v>
      </c>
      <c r="H539" s="88">
        <v>25</v>
      </c>
    </row>
    <row r="540" spans="1:8" x14ac:dyDescent="0.3">
      <c r="A540" s="88">
        <v>533</v>
      </c>
      <c r="B540" s="89" t="s">
        <v>574</v>
      </c>
      <c r="C540" s="89" t="s">
        <v>20</v>
      </c>
      <c r="D540" s="88">
        <v>2001</v>
      </c>
      <c r="E540" s="89" t="s">
        <v>1688</v>
      </c>
      <c r="F540" s="89" t="s">
        <v>1689</v>
      </c>
      <c r="G540" s="89" t="s">
        <v>733</v>
      </c>
      <c r="H540" s="88">
        <v>19</v>
      </c>
    </row>
    <row r="541" spans="1:8" x14ac:dyDescent="0.3">
      <c r="A541" s="88">
        <v>534</v>
      </c>
      <c r="B541" s="89" t="s">
        <v>575</v>
      </c>
      <c r="C541" s="89" t="s">
        <v>32</v>
      </c>
      <c r="D541" s="88">
        <v>1956</v>
      </c>
      <c r="E541" s="89" t="s">
        <v>1690</v>
      </c>
      <c r="F541" s="89" t="s">
        <v>1691</v>
      </c>
      <c r="G541" s="89" t="s">
        <v>733</v>
      </c>
      <c r="H541" s="88">
        <v>21</v>
      </c>
    </row>
    <row r="542" spans="1:8" x14ac:dyDescent="0.3">
      <c r="A542" s="88">
        <v>535</v>
      </c>
      <c r="B542" s="89" t="s">
        <v>576</v>
      </c>
      <c r="C542" s="89" t="s">
        <v>219</v>
      </c>
      <c r="D542" s="88">
        <v>1996</v>
      </c>
      <c r="E542" s="89" t="s">
        <v>1692</v>
      </c>
      <c r="F542" s="89" t="s">
        <v>1693</v>
      </c>
      <c r="G542" s="89" t="s">
        <v>733</v>
      </c>
      <c r="H542" s="88">
        <v>23</v>
      </c>
    </row>
    <row r="543" spans="1:8" x14ac:dyDescent="0.3">
      <c r="A543" s="88">
        <v>536</v>
      </c>
      <c r="B543" s="89" t="s">
        <v>577</v>
      </c>
      <c r="C543" s="89" t="s">
        <v>13</v>
      </c>
      <c r="D543" s="88">
        <v>1990</v>
      </c>
      <c r="E543" s="89" t="s">
        <v>1694</v>
      </c>
      <c r="F543" s="89" t="s">
        <v>1693</v>
      </c>
      <c r="G543" s="89" t="s">
        <v>733</v>
      </c>
      <c r="H543" s="88">
        <v>21</v>
      </c>
    </row>
    <row r="544" spans="1:8" x14ac:dyDescent="0.3">
      <c r="A544" s="88">
        <v>537</v>
      </c>
      <c r="B544" s="89" t="s">
        <v>578</v>
      </c>
      <c r="C544" s="89" t="s">
        <v>48</v>
      </c>
      <c r="D544" s="88">
        <v>1996</v>
      </c>
      <c r="E544" s="89" t="s">
        <v>1695</v>
      </c>
      <c r="F544" s="89" t="s">
        <v>1696</v>
      </c>
      <c r="G544" s="89" t="s">
        <v>733</v>
      </c>
      <c r="H544" s="88">
        <v>17</v>
      </c>
    </row>
    <row r="545" spans="1:8" x14ac:dyDescent="0.3">
      <c r="A545" s="88">
        <v>538</v>
      </c>
      <c r="B545" s="89" t="s">
        <v>579</v>
      </c>
      <c r="C545" s="89" t="s">
        <v>20</v>
      </c>
      <c r="D545" s="88">
        <v>1993</v>
      </c>
      <c r="E545" s="89" t="s">
        <v>1697</v>
      </c>
      <c r="F545" s="89" t="s">
        <v>1698</v>
      </c>
      <c r="G545" s="89" t="s">
        <v>733</v>
      </c>
      <c r="H545" s="88">
        <v>12</v>
      </c>
    </row>
    <row r="546" spans="1:8" x14ac:dyDescent="0.3">
      <c r="A546" s="88">
        <v>539</v>
      </c>
      <c r="B546" s="89" t="s">
        <v>580</v>
      </c>
      <c r="C546" s="89" t="s">
        <v>92</v>
      </c>
      <c r="D546" s="88">
        <v>1987</v>
      </c>
      <c r="E546" s="89" t="s">
        <v>1699</v>
      </c>
      <c r="F546" s="89" t="s">
        <v>765</v>
      </c>
      <c r="G546" s="89" t="s">
        <v>733</v>
      </c>
      <c r="H546" s="88">
        <v>16</v>
      </c>
    </row>
    <row r="547" spans="1:8" x14ac:dyDescent="0.3">
      <c r="A547" s="88">
        <v>540</v>
      </c>
      <c r="B547" s="89" t="s">
        <v>581</v>
      </c>
      <c r="C547" s="89" t="s">
        <v>9</v>
      </c>
      <c r="D547" s="88">
        <v>1987</v>
      </c>
      <c r="E547" s="89" t="s">
        <v>1700</v>
      </c>
      <c r="F547" s="89" t="s">
        <v>1264</v>
      </c>
      <c r="G547" s="89" t="s">
        <v>733</v>
      </c>
      <c r="H547" s="88">
        <v>16</v>
      </c>
    </row>
    <row r="548" spans="1:8" x14ac:dyDescent="0.3">
      <c r="A548" s="88">
        <v>541</v>
      </c>
      <c r="B548" s="89" t="s">
        <v>582</v>
      </c>
      <c r="C548" s="89" t="s">
        <v>9</v>
      </c>
      <c r="D548" s="88">
        <v>2001</v>
      </c>
      <c r="E548" s="89" t="s">
        <v>1701</v>
      </c>
      <c r="F548" s="89" t="s">
        <v>1702</v>
      </c>
      <c r="G548" s="89" t="s">
        <v>733</v>
      </c>
      <c r="H548" s="88">
        <v>14</v>
      </c>
    </row>
    <row r="549" spans="1:8" x14ac:dyDescent="0.3">
      <c r="A549" s="88">
        <v>542</v>
      </c>
      <c r="B549" s="89" t="s">
        <v>583</v>
      </c>
      <c r="C549" s="89" t="s">
        <v>9</v>
      </c>
      <c r="D549" s="88">
        <v>2006</v>
      </c>
      <c r="E549" s="89" t="s">
        <v>1703</v>
      </c>
      <c r="F549" s="89" t="s">
        <v>1704</v>
      </c>
      <c r="G549" s="89" t="s">
        <v>736</v>
      </c>
      <c r="H549" s="88">
        <v>14</v>
      </c>
    </row>
    <row r="550" spans="1:8" x14ac:dyDescent="0.3">
      <c r="A550" s="88">
        <v>543</v>
      </c>
      <c r="B550" s="89" t="s">
        <v>584</v>
      </c>
      <c r="C550" s="89" t="s">
        <v>22</v>
      </c>
      <c r="D550" s="88">
        <v>2009</v>
      </c>
      <c r="E550" s="89" t="s">
        <v>1705</v>
      </c>
      <c r="F550" s="89" t="s">
        <v>1706</v>
      </c>
      <c r="G550" s="89" t="s">
        <v>726</v>
      </c>
      <c r="H550" s="88">
        <v>18</v>
      </c>
    </row>
    <row r="551" spans="1:8" x14ac:dyDescent="0.3">
      <c r="A551" s="88">
        <v>544</v>
      </c>
      <c r="B551" s="89" t="s">
        <v>585</v>
      </c>
      <c r="C551" s="89" t="s">
        <v>38</v>
      </c>
      <c r="D551" s="88">
        <v>2008</v>
      </c>
      <c r="E551" s="89" t="s">
        <v>1707</v>
      </c>
      <c r="F551" s="89" t="s">
        <v>1708</v>
      </c>
      <c r="G551" s="89" t="s">
        <v>726</v>
      </c>
      <c r="H551" s="88">
        <v>21</v>
      </c>
    </row>
    <row r="552" spans="1:8" x14ac:dyDescent="0.3">
      <c r="A552" s="88">
        <v>545</v>
      </c>
      <c r="B552" s="89" t="s">
        <v>586</v>
      </c>
      <c r="C552" s="89" t="s">
        <v>9</v>
      </c>
      <c r="D552" s="88">
        <v>2003</v>
      </c>
      <c r="E552" s="89" t="s">
        <v>1709</v>
      </c>
      <c r="F552" s="89" t="s">
        <v>1146</v>
      </c>
      <c r="G552" s="89" t="s">
        <v>733</v>
      </c>
      <c r="H552" s="88">
        <v>19</v>
      </c>
    </row>
    <row r="553" spans="1:8" x14ac:dyDescent="0.3">
      <c r="A553" s="88">
        <v>546</v>
      </c>
      <c r="B553" s="89" t="s">
        <v>587</v>
      </c>
      <c r="C553" s="89" t="s">
        <v>219</v>
      </c>
      <c r="D553" s="88">
        <v>2008</v>
      </c>
      <c r="E553" s="89" t="s">
        <v>1710</v>
      </c>
      <c r="F553" s="89" t="s">
        <v>1711</v>
      </c>
      <c r="G553" s="89" t="s">
        <v>726</v>
      </c>
      <c r="H553" s="88">
        <v>16</v>
      </c>
    </row>
    <row r="554" spans="1:8" x14ac:dyDescent="0.3">
      <c r="A554" s="88">
        <v>547</v>
      </c>
      <c r="B554" s="89" t="s">
        <v>588</v>
      </c>
      <c r="C554" s="89" t="s">
        <v>9</v>
      </c>
      <c r="D554" s="88">
        <v>2008</v>
      </c>
      <c r="E554" s="89" t="s">
        <v>1712</v>
      </c>
      <c r="F554" s="89" t="s">
        <v>1713</v>
      </c>
      <c r="G554" s="89" t="s">
        <v>726</v>
      </c>
      <c r="H554" s="88">
        <v>11</v>
      </c>
    </row>
    <row r="555" spans="1:8" x14ac:dyDescent="0.3">
      <c r="A555" s="88">
        <v>548</v>
      </c>
      <c r="B555" s="89" t="s">
        <v>589</v>
      </c>
      <c r="C555" s="89" t="s">
        <v>9</v>
      </c>
      <c r="D555" s="88">
        <v>1985</v>
      </c>
      <c r="E555" s="89" t="s">
        <v>1526</v>
      </c>
      <c r="F555" s="89" t="s">
        <v>1714</v>
      </c>
      <c r="G555" s="89" t="s">
        <v>733</v>
      </c>
      <c r="H555" s="88">
        <v>15</v>
      </c>
    </row>
    <row r="556" spans="1:8" x14ac:dyDescent="0.3">
      <c r="A556" s="88">
        <v>549</v>
      </c>
      <c r="B556" s="89" t="s">
        <v>590</v>
      </c>
      <c r="C556" s="89" t="s">
        <v>32</v>
      </c>
      <c r="D556" s="88">
        <v>2001</v>
      </c>
      <c r="E556" s="89" t="s">
        <v>1715</v>
      </c>
      <c r="F556" s="89" t="s">
        <v>765</v>
      </c>
      <c r="G556" s="89" t="s">
        <v>733</v>
      </c>
      <c r="H556" s="88">
        <v>25</v>
      </c>
    </row>
    <row r="557" spans="1:8" x14ac:dyDescent="0.3">
      <c r="A557" s="88">
        <v>550</v>
      </c>
      <c r="B557" s="89" t="s">
        <v>591</v>
      </c>
      <c r="C557" s="89" t="s">
        <v>32</v>
      </c>
      <c r="D557" s="88">
        <v>2005</v>
      </c>
      <c r="E557" s="89" t="s">
        <v>1716</v>
      </c>
      <c r="F557" s="89" t="s">
        <v>1717</v>
      </c>
      <c r="G557" s="89" t="s">
        <v>733</v>
      </c>
      <c r="H557" s="88">
        <v>16</v>
      </c>
    </row>
    <row r="558" spans="1:8" x14ac:dyDescent="0.3">
      <c r="A558" s="88">
        <v>551</v>
      </c>
      <c r="B558" s="89" t="s">
        <v>592</v>
      </c>
      <c r="C558" s="89" t="s">
        <v>38</v>
      </c>
      <c r="D558" s="88">
        <v>2007</v>
      </c>
      <c r="E558" s="89" t="s">
        <v>1718</v>
      </c>
      <c r="F558" s="89" t="s">
        <v>1249</v>
      </c>
      <c r="G558" s="89" t="s">
        <v>726</v>
      </c>
      <c r="H558" s="88">
        <v>12</v>
      </c>
    </row>
    <row r="559" spans="1:8" x14ac:dyDescent="0.3">
      <c r="A559" s="88">
        <v>552</v>
      </c>
      <c r="B559" s="89" t="s">
        <v>593</v>
      </c>
      <c r="C559" s="89" t="s">
        <v>11</v>
      </c>
      <c r="D559" s="88">
        <v>2008</v>
      </c>
      <c r="E559" s="89" t="s">
        <v>1719</v>
      </c>
      <c r="F559" s="89" t="s">
        <v>1720</v>
      </c>
      <c r="G559" s="89" t="s">
        <v>726</v>
      </c>
      <c r="H559" s="88">
        <v>13</v>
      </c>
    </row>
    <row r="560" spans="1:8" x14ac:dyDescent="0.3">
      <c r="A560" s="88">
        <v>553</v>
      </c>
      <c r="B560" s="89" t="s">
        <v>594</v>
      </c>
      <c r="C560" s="89" t="s">
        <v>38</v>
      </c>
      <c r="D560" s="88">
        <v>2009</v>
      </c>
      <c r="E560" s="89" t="s">
        <v>1721</v>
      </c>
      <c r="F560" s="89" t="s">
        <v>963</v>
      </c>
      <c r="G560" s="89" t="s">
        <v>726</v>
      </c>
      <c r="H560" s="88">
        <v>22</v>
      </c>
    </row>
    <row r="561" spans="1:8" x14ac:dyDescent="0.3">
      <c r="A561" s="88">
        <v>554</v>
      </c>
      <c r="B561" s="89" t="s">
        <v>595</v>
      </c>
      <c r="C561" s="89" t="s">
        <v>155</v>
      </c>
      <c r="D561" s="88">
        <v>1985</v>
      </c>
      <c r="E561" s="89" t="s">
        <v>1722</v>
      </c>
      <c r="F561" s="89" t="s">
        <v>1047</v>
      </c>
      <c r="G561" s="89" t="s">
        <v>733</v>
      </c>
      <c r="H561" s="88">
        <v>13</v>
      </c>
    </row>
    <row r="562" spans="1:8" x14ac:dyDescent="0.3">
      <c r="A562" s="88">
        <v>555</v>
      </c>
      <c r="B562" s="89" t="s">
        <v>596</v>
      </c>
      <c r="C562" s="89" t="s">
        <v>13</v>
      </c>
      <c r="D562" s="88">
        <v>2008</v>
      </c>
      <c r="E562" s="89" t="s">
        <v>1723</v>
      </c>
      <c r="F562" s="89" t="s">
        <v>1005</v>
      </c>
      <c r="G562" s="89" t="s">
        <v>726</v>
      </c>
      <c r="H562" s="88">
        <v>15</v>
      </c>
    </row>
    <row r="563" spans="1:8" x14ac:dyDescent="0.3">
      <c r="A563" s="88">
        <v>556</v>
      </c>
      <c r="B563" s="89" t="s">
        <v>597</v>
      </c>
      <c r="C563" s="89" t="s">
        <v>155</v>
      </c>
      <c r="D563" s="88">
        <v>1992</v>
      </c>
      <c r="E563" s="89" t="s">
        <v>1724</v>
      </c>
      <c r="F563" s="89" t="s">
        <v>1138</v>
      </c>
      <c r="G563" s="89" t="s">
        <v>733</v>
      </c>
      <c r="H563" s="88">
        <v>14</v>
      </c>
    </row>
    <row r="564" spans="1:8" x14ac:dyDescent="0.3">
      <c r="A564" s="88">
        <v>557</v>
      </c>
      <c r="B564" s="89" t="s">
        <v>598</v>
      </c>
      <c r="C564" s="89" t="s">
        <v>22</v>
      </c>
      <c r="D564" s="88">
        <v>1985</v>
      </c>
      <c r="E564" s="89" t="s">
        <v>1725</v>
      </c>
      <c r="F564" s="89" t="s">
        <v>1726</v>
      </c>
      <c r="G564" s="89" t="s">
        <v>733</v>
      </c>
      <c r="H564" s="88">
        <v>15</v>
      </c>
    </row>
    <row r="565" spans="1:8" x14ac:dyDescent="0.3">
      <c r="A565" s="88">
        <v>558</v>
      </c>
      <c r="B565" s="89" t="s">
        <v>599</v>
      </c>
      <c r="C565" s="89" t="s">
        <v>9</v>
      </c>
      <c r="D565" s="88">
        <v>2001</v>
      </c>
      <c r="E565" s="89" t="s">
        <v>1727</v>
      </c>
      <c r="F565" s="89" t="s">
        <v>1481</v>
      </c>
      <c r="G565" s="89" t="s">
        <v>733</v>
      </c>
      <c r="H565" s="88">
        <v>12</v>
      </c>
    </row>
    <row r="566" spans="1:8" x14ac:dyDescent="0.3">
      <c r="A566" s="88">
        <v>559</v>
      </c>
      <c r="B566" s="89" t="s">
        <v>600</v>
      </c>
      <c r="C566" s="89" t="s">
        <v>9</v>
      </c>
      <c r="D566" s="88">
        <v>2006</v>
      </c>
      <c r="E566" s="89" t="s">
        <v>1728</v>
      </c>
      <c r="F566" s="89" t="s">
        <v>1729</v>
      </c>
      <c r="G566" s="89" t="s">
        <v>736</v>
      </c>
      <c r="H566" s="88">
        <v>15</v>
      </c>
    </row>
    <row r="567" spans="1:8" x14ac:dyDescent="0.3">
      <c r="A567" s="88">
        <v>560</v>
      </c>
      <c r="B567" s="89" t="s">
        <v>601</v>
      </c>
      <c r="C567" s="89" t="s">
        <v>9</v>
      </c>
      <c r="D567" s="88">
        <v>2001</v>
      </c>
      <c r="E567" s="89" t="s">
        <v>1730</v>
      </c>
      <c r="F567" s="89" t="s">
        <v>1731</v>
      </c>
      <c r="G567" s="89" t="s">
        <v>733</v>
      </c>
      <c r="H567" s="88">
        <v>20</v>
      </c>
    </row>
    <row r="568" spans="1:8" x14ac:dyDescent="0.3">
      <c r="A568" s="88">
        <v>561</v>
      </c>
      <c r="B568" s="89" t="s">
        <v>602</v>
      </c>
      <c r="C568" s="89" t="s">
        <v>32</v>
      </c>
      <c r="D568" s="88">
        <v>2005</v>
      </c>
      <c r="E568" s="89" t="s">
        <v>1732</v>
      </c>
      <c r="F568" s="89" t="s">
        <v>1733</v>
      </c>
      <c r="G568" s="89" t="s">
        <v>733</v>
      </c>
      <c r="H568" s="88">
        <v>15</v>
      </c>
    </row>
    <row r="569" spans="1:8" x14ac:dyDescent="0.3">
      <c r="A569" s="88">
        <v>562</v>
      </c>
      <c r="B569" s="89" t="s">
        <v>603</v>
      </c>
      <c r="C569" s="89" t="s">
        <v>22</v>
      </c>
      <c r="D569" s="88">
        <v>2008</v>
      </c>
      <c r="E569" s="89" t="s">
        <v>1734</v>
      </c>
      <c r="F569" s="89" t="s">
        <v>1735</v>
      </c>
      <c r="G569" s="89" t="s">
        <v>726</v>
      </c>
      <c r="H569" s="88">
        <v>23</v>
      </c>
    </row>
    <row r="570" spans="1:8" x14ac:dyDescent="0.3">
      <c r="A570" s="88">
        <v>563</v>
      </c>
      <c r="B570" s="89" t="s">
        <v>604</v>
      </c>
      <c r="C570" s="89" t="s">
        <v>25</v>
      </c>
      <c r="D570" s="88">
        <v>2001</v>
      </c>
      <c r="E570" s="89" t="s">
        <v>1736</v>
      </c>
      <c r="F570" s="89" t="s">
        <v>1737</v>
      </c>
      <c r="G570" s="89" t="s">
        <v>733</v>
      </c>
      <c r="H570" s="88">
        <v>14</v>
      </c>
    </row>
    <row r="571" spans="1:8" x14ac:dyDescent="0.3">
      <c r="A571" s="88">
        <v>564</v>
      </c>
      <c r="B571" s="89" t="s">
        <v>605</v>
      </c>
      <c r="C571" s="89" t="s">
        <v>32</v>
      </c>
      <c r="D571" s="88">
        <v>2008</v>
      </c>
      <c r="E571" s="89" t="s">
        <v>1738</v>
      </c>
      <c r="F571" s="89" t="s">
        <v>1471</v>
      </c>
      <c r="G571" s="89" t="s">
        <v>726</v>
      </c>
      <c r="H571" s="88">
        <v>20</v>
      </c>
    </row>
    <row r="572" spans="1:8" x14ac:dyDescent="0.3">
      <c r="A572" s="88">
        <v>565</v>
      </c>
      <c r="B572" s="89" t="s">
        <v>606</v>
      </c>
      <c r="C572" s="89" t="s">
        <v>32</v>
      </c>
      <c r="D572" s="88">
        <v>2002</v>
      </c>
      <c r="E572" s="89" t="s">
        <v>1739</v>
      </c>
      <c r="F572" s="89" t="s">
        <v>1740</v>
      </c>
      <c r="G572" s="89" t="s">
        <v>733</v>
      </c>
      <c r="H572" s="88">
        <v>15</v>
      </c>
    </row>
    <row r="573" spans="1:8" x14ac:dyDescent="0.3">
      <c r="A573" s="88">
        <v>566</v>
      </c>
      <c r="B573" s="89" t="s">
        <v>607</v>
      </c>
      <c r="C573" s="89" t="s">
        <v>22</v>
      </c>
      <c r="D573" s="88">
        <v>2008</v>
      </c>
      <c r="E573" s="89" t="s">
        <v>1741</v>
      </c>
      <c r="F573" s="89" t="s">
        <v>1458</v>
      </c>
      <c r="G573" s="89" t="s">
        <v>726</v>
      </c>
      <c r="H573" s="88">
        <v>19</v>
      </c>
    </row>
    <row r="574" spans="1:8" x14ac:dyDescent="0.3">
      <c r="A574" s="88">
        <v>567</v>
      </c>
      <c r="B574" s="89" t="s">
        <v>608</v>
      </c>
      <c r="C574" s="89" t="s">
        <v>32</v>
      </c>
      <c r="D574" s="88">
        <v>2007</v>
      </c>
      <c r="E574" s="89" t="s">
        <v>1742</v>
      </c>
      <c r="F574" s="89" t="s">
        <v>1743</v>
      </c>
      <c r="G574" s="89" t="s">
        <v>726</v>
      </c>
      <c r="H574" s="88">
        <v>24</v>
      </c>
    </row>
    <row r="575" spans="1:8" x14ac:dyDescent="0.3">
      <c r="A575" s="88">
        <v>568</v>
      </c>
      <c r="B575" s="89" t="s">
        <v>609</v>
      </c>
      <c r="C575" s="89" t="s">
        <v>9</v>
      </c>
      <c r="D575" s="88">
        <v>2009</v>
      </c>
      <c r="E575" s="89" t="s">
        <v>1744</v>
      </c>
      <c r="F575" s="89" t="s">
        <v>1351</v>
      </c>
      <c r="G575" s="89" t="s">
        <v>726</v>
      </c>
      <c r="H575" s="88">
        <v>18</v>
      </c>
    </row>
    <row r="576" spans="1:8" x14ac:dyDescent="0.3">
      <c r="A576" s="88">
        <v>569</v>
      </c>
      <c r="B576" s="89" t="s">
        <v>610</v>
      </c>
      <c r="C576" s="89" t="s">
        <v>32</v>
      </c>
      <c r="D576" s="88">
        <v>2008</v>
      </c>
      <c r="E576" s="89" t="s">
        <v>1745</v>
      </c>
      <c r="F576" s="89" t="s">
        <v>765</v>
      </c>
      <c r="G576" s="89" t="s">
        <v>726</v>
      </c>
      <c r="H576" s="88">
        <v>20</v>
      </c>
    </row>
    <row r="577" spans="1:8" x14ac:dyDescent="0.3">
      <c r="A577" s="88">
        <v>570</v>
      </c>
      <c r="B577" s="89" t="s">
        <v>611</v>
      </c>
      <c r="C577" s="89" t="s">
        <v>38</v>
      </c>
      <c r="D577" s="88">
        <v>2008</v>
      </c>
      <c r="E577" s="89" t="s">
        <v>1746</v>
      </c>
      <c r="F577" s="89" t="s">
        <v>1747</v>
      </c>
      <c r="G577" s="89" t="s">
        <v>726</v>
      </c>
      <c r="H577" s="88">
        <v>18</v>
      </c>
    </row>
    <row r="578" spans="1:8" x14ac:dyDescent="0.3">
      <c r="A578" s="88">
        <v>571</v>
      </c>
      <c r="B578" s="89" t="s">
        <v>612</v>
      </c>
      <c r="C578" s="89" t="s">
        <v>9</v>
      </c>
      <c r="D578" s="88">
        <v>2008</v>
      </c>
      <c r="E578" s="89" t="s">
        <v>1748</v>
      </c>
      <c r="F578" s="89" t="s">
        <v>1083</v>
      </c>
      <c r="G578" s="89" t="s">
        <v>726</v>
      </c>
      <c r="H578" s="88">
        <v>22</v>
      </c>
    </row>
    <row r="579" spans="1:8" x14ac:dyDescent="0.3">
      <c r="A579" s="88">
        <v>572</v>
      </c>
      <c r="B579" s="89" t="s">
        <v>613</v>
      </c>
      <c r="C579" s="89" t="s">
        <v>9</v>
      </c>
      <c r="D579" s="88">
        <v>1939</v>
      </c>
      <c r="E579" s="89" t="s">
        <v>1749</v>
      </c>
      <c r="F579" s="89" t="s">
        <v>1750</v>
      </c>
      <c r="G579" s="89" t="s">
        <v>733</v>
      </c>
      <c r="H579" s="88">
        <v>22</v>
      </c>
    </row>
    <row r="580" spans="1:8" x14ac:dyDescent="0.3">
      <c r="A580" s="88">
        <v>573</v>
      </c>
      <c r="B580" s="89" t="s">
        <v>614</v>
      </c>
      <c r="C580" s="89" t="s">
        <v>13</v>
      </c>
      <c r="D580" s="88">
        <v>2003</v>
      </c>
      <c r="E580" s="89" t="s">
        <v>1751</v>
      </c>
      <c r="F580" s="89" t="s">
        <v>1307</v>
      </c>
      <c r="G580" s="89" t="s">
        <v>733</v>
      </c>
      <c r="H580" s="88">
        <v>13</v>
      </c>
    </row>
    <row r="581" spans="1:8" x14ac:dyDescent="0.3">
      <c r="A581" s="88">
        <v>574</v>
      </c>
      <c r="B581" s="89" t="s">
        <v>615</v>
      </c>
      <c r="C581" s="89" t="s">
        <v>9</v>
      </c>
      <c r="D581" s="88">
        <v>2006</v>
      </c>
      <c r="E581" s="89" t="s">
        <v>1752</v>
      </c>
      <c r="F581" s="89" t="s">
        <v>1753</v>
      </c>
      <c r="G581" s="89" t="s">
        <v>736</v>
      </c>
      <c r="H581" s="88">
        <v>13</v>
      </c>
    </row>
    <row r="582" spans="1:8" x14ac:dyDescent="0.3">
      <c r="A582" s="88">
        <v>575</v>
      </c>
      <c r="B582" s="89" t="s">
        <v>616</v>
      </c>
      <c r="C582" s="89" t="s">
        <v>32</v>
      </c>
      <c r="D582" s="88">
        <v>1974</v>
      </c>
      <c r="E582" s="89" t="s">
        <v>1754</v>
      </c>
      <c r="F582" s="89" t="s">
        <v>872</v>
      </c>
      <c r="G582" s="89" t="s">
        <v>733</v>
      </c>
      <c r="H582" s="88">
        <v>21</v>
      </c>
    </row>
    <row r="583" spans="1:8" x14ac:dyDescent="0.3">
      <c r="A583" s="88">
        <v>576</v>
      </c>
      <c r="B583" s="89" t="s">
        <v>617</v>
      </c>
      <c r="C583" s="89" t="s">
        <v>9</v>
      </c>
      <c r="D583" s="88">
        <v>1990</v>
      </c>
      <c r="E583" s="89" t="s">
        <v>1755</v>
      </c>
      <c r="F583" s="89" t="s">
        <v>1756</v>
      </c>
      <c r="G583" s="89" t="s">
        <v>733</v>
      </c>
      <c r="H583" s="88">
        <v>12</v>
      </c>
    </row>
    <row r="584" spans="1:8" x14ac:dyDescent="0.3">
      <c r="A584" s="88">
        <v>577</v>
      </c>
      <c r="B584" s="89" t="s">
        <v>618</v>
      </c>
      <c r="C584" s="89" t="s">
        <v>9</v>
      </c>
      <c r="D584" s="88">
        <v>2000</v>
      </c>
      <c r="E584" s="89" t="s">
        <v>1694</v>
      </c>
      <c r="F584" s="89" t="s">
        <v>1693</v>
      </c>
      <c r="G584" s="89" t="s">
        <v>733</v>
      </c>
      <c r="H584" s="88">
        <v>23</v>
      </c>
    </row>
    <row r="585" spans="1:8" x14ac:dyDescent="0.3">
      <c r="A585" s="88">
        <v>578</v>
      </c>
      <c r="B585" s="89" t="s">
        <v>619</v>
      </c>
      <c r="C585" s="89" t="s">
        <v>9</v>
      </c>
      <c r="D585" s="88">
        <v>2006</v>
      </c>
      <c r="E585" s="89" t="s">
        <v>1757</v>
      </c>
      <c r="F585" s="89" t="s">
        <v>1758</v>
      </c>
      <c r="G585" s="89" t="s">
        <v>736</v>
      </c>
      <c r="H585" s="88">
        <v>20</v>
      </c>
    </row>
    <row r="586" spans="1:8" x14ac:dyDescent="0.3">
      <c r="A586" s="88">
        <v>579</v>
      </c>
      <c r="B586" s="89" t="s">
        <v>620</v>
      </c>
      <c r="C586" s="89" t="s">
        <v>13</v>
      </c>
      <c r="D586" s="88">
        <v>1991</v>
      </c>
      <c r="E586" s="89" t="s">
        <v>1759</v>
      </c>
      <c r="F586" s="89" t="s">
        <v>1760</v>
      </c>
      <c r="G586" s="89" t="s">
        <v>733</v>
      </c>
      <c r="H586" s="88">
        <v>10</v>
      </c>
    </row>
    <row r="587" spans="1:8" x14ac:dyDescent="0.3">
      <c r="A587" s="88">
        <v>580</v>
      </c>
      <c r="B587" s="89" t="s">
        <v>621</v>
      </c>
      <c r="C587" s="89" t="s">
        <v>32</v>
      </c>
      <c r="D587" s="88">
        <v>2007</v>
      </c>
      <c r="E587" s="89" t="s">
        <v>1761</v>
      </c>
      <c r="F587" s="89" t="s">
        <v>1717</v>
      </c>
      <c r="G587" s="89" t="s">
        <v>726</v>
      </c>
      <c r="H587" s="88">
        <v>15</v>
      </c>
    </row>
    <row r="588" spans="1:8" x14ac:dyDescent="0.3">
      <c r="A588" s="88">
        <v>581</v>
      </c>
      <c r="B588" s="89" t="s">
        <v>622</v>
      </c>
      <c r="C588" s="89" t="s">
        <v>38</v>
      </c>
      <c r="D588" s="88">
        <v>2008</v>
      </c>
      <c r="E588" s="89" t="s">
        <v>1762</v>
      </c>
      <c r="F588" s="89" t="s">
        <v>1763</v>
      </c>
      <c r="G588" s="89" t="s">
        <v>726</v>
      </c>
      <c r="H588" s="88">
        <v>13</v>
      </c>
    </row>
    <row r="589" spans="1:8" x14ac:dyDescent="0.3">
      <c r="A589" s="88">
        <v>582</v>
      </c>
      <c r="B589" s="89" t="s">
        <v>623</v>
      </c>
      <c r="C589" s="89" t="s">
        <v>11</v>
      </c>
      <c r="D589" s="88">
        <v>2008</v>
      </c>
      <c r="E589" s="89" t="s">
        <v>1764</v>
      </c>
      <c r="F589" s="89" t="s">
        <v>1765</v>
      </c>
      <c r="G589" s="89" t="s">
        <v>726</v>
      </c>
      <c r="H589" s="88">
        <v>18</v>
      </c>
    </row>
    <row r="590" spans="1:8" x14ac:dyDescent="0.3">
      <c r="A590" s="88">
        <v>583</v>
      </c>
      <c r="B590" s="89" t="s">
        <v>626</v>
      </c>
      <c r="C590" s="89" t="s">
        <v>9</v>
      </c>
      <c r="D590" s="88">
        <v>2008</v>
      </c>
      <c r="E590" s="89" t="s">
        <v>1766</v>
      </c>
      <c r="F590" s="89" t="s">
        <v>1767</v>
      </c>
      <c r="G590" s="89" t="s">
        <v>726</v>
      </c>
      <c r="H590" s="88">
        <v>24</v>
      </c>
    </row>
    <row r="591" spans="1:8" x14ac:dyDescent="0.3">
      <c r="A591" s="88">
        <v>584</v>
      </c>
      <c r="B591" s="89" t="s">
        <v>627</v>
      </c>
      <c r="C591" s="89" t="s">
        <v>38</v>
      </c>
      <c r="D591" s="88">
        <v>2005</v>
      </c>
      <c r="E591" s="89" t="s">
        <v>1768</v>
      </c>
      <c r="F591" s="89" t="s">
        <v>1274</v>
      </c>
      <c r="G591" s="89" t="s">
        <v>733</v>
      </c>
      <c r="H591" s="88">
        <v>10</v>
      </c>
    </row>
    <row r="592" spans="1:8" x14ac:dyDescent="0.3">
      <c r="A592" s="88">
        <v>585</v>
      </c>
      <c r="B592" s="89" t="s">
        <v>628</v>
      </c>
      <c r="C592" s="89" t="s">
        <v>32</v>
      </c>
      <c r="D592" s="88">
        <v>2000</v>
      </c>
      <c r="E592" s="89" t="s">
        <v>1769</v>
      </c>
      <c r="F592" s="89" t="s">
        <v>1770</v>
      </c>
      <c r="G592" s="89" t="s">
        <v>733</v>
      </c>
      <c r="H592" s="88">
        <v>21</v>
      </c>
    </row>
    <row r="593" spans="1:8" x14ac:dyDescent="0.3">
      <c r="A593" s="88">
        <v>586</v>
      </c>
      <c r="B593" s="89" t="s">
        <v>629</v>
      </c>
      <c r="C593" s="89" t="s">
        <v>9</v>
      </c>
      <c r="D593" s="88">
        <v>2005</v>
      </c>
      <c r="E593" s="89" t="s">
        <v>1771</v>
      </c>
      <c r="F593" s="89" t="s">
        <v>1772</v>
      </c>
      <c r="G593" s="89" t="s">
        <v>733</v>
      </c>
      <c r="H593" s="88">
        <v>25</v>
      </c>
    </row>
    <row r="594" spans="1:8" x14ac:dyDescent="0.3">
      <c r="A594" s="88">
        <v>587</v>
      </c>
      <c r="B594" s="89" t="s">
        <v>630</v>
      </c>
      <c r="C594" s="89" t="s">
        <v>32</v>
      </c>
      <c r="D594" s="88">
        <v>2008</v>
      </c>
      <c r="E594" s="89" t="s">
        <v>1773</v>
      </c>
      <c r="F594" s="89" t="s">
        <v>1287</v>
      </c>
      <c r="G594" s="89" t="s">
        <v>726</v>
      </c>
      <c r="H594" s="88">
        <v>20</v>
      </c>
    </row>
    <row r="595" spans="1:8" x14ac:dyDescent="0.3">
      <c r="A595" s="88">
        <v>588</v>
      </c>
      <c r="B595" s="89" t="s">
        <v>631</v>
      </c>
      <c r="C595" s="89" t="s">
        <v>11</v>
      </c>
      <c r="D595" s="88">
        <v>1992</v>
      </c>
      <c r="E595" s="89" t="s">
        <v>1774</v>
      </c>
      <c r="F595" s="89" t="s">
        <v>1775</v>
      </c>
      <c r="G595" s="89" t="s">
        <v>733</v>
      </c>
      <c r="H595" s="88">
        <v>19</v>
      </c>
    </row>
    <row r="596" spans="1:8" x14ac:dyDescent="0.3">
      <c r="A596" s="88">
        <v>589</v>
      </c>
      <c r="B596" s="89" t="s">
        <v>632</v>
      </c>
      <c r="C596" s="89" t="s">
        <v>13</v>
      </c>
      <c r="D596" s="88">
        <v>2008</v>
      </c>
      <c r="E596" s="89" t="s">
        <v>1776</v>
      </c>
      <c r="F596" s="89" t="s">
        <v>1777</v>
      </c>
      <c r="G596" s="89" t="s">
        <v>726</v>
      </c>
      <c r="H596" s="88">
        <v>17</v>
      </c>
    </row>
    <row r="597" spans="1:8" x14ac:dyDescent="0.3">
      <c r="A597" s="88">
        <v>590</v>
      </c>
      <c r="B597" s="89" t="s">
        <v>633</v>
      </c>
      <c r="C597" s="89" t="s">
        <v>13</v>
      </c>
      <c r="D597" s="88">
        <v>1993</v>
      </c>
      <c r="E597" s="89" t="s">
        <v>1778</v>
      </c>
      <c r="F597" s="89" t="s">
        <v>752</v>
      </c>
      <c r="G597" s="89" t="s">
        <v>733</v>
      </c>
      <c r="H597" s="88">
        <v>21</v>
      </c>
    </row>
    <row r="598" spans="1:8" x14ac:dyDescent="0.3">
      <c r="A598" s="88">
        <v>591</v>
      </c>
      <c r="B598" s="89" t="s">
        <v>634</v>
      </c>
      <c r="C598" s="89" t="s">
        <v>38</v>
      </c>
      <c r="D598" s="88">
        <v>2008</v>
      </c>
      <c r="E598" s="89" t="s">
        <v>1779</v>
      </c>
      <c r="F598" s="89" t="s">
        <v>1780</v>
      </c>
      <c r="G598" s="89" t="s">
        <v>726</v>
      </c>
      <c r="H598" s="88">
        <v>25</v>
      </c>
    </row>
    <row r="599" spans="1:8" x14ac:dyDescent="0.3">
      <c r="A599" s="88">
        <v>592</v>
      </c>
      <c r="B599" s="89" t="s">
        <v>635</v>
      </c>
      <c r="C599" s="89" t="s">
        <v>9</v>
      </c>
      <c r="D599" s="88">
        <v>2007</v>
      </c>
      <c r="E599" s="89" t="s">
        <v>1781</v>
      </c>
      <c r="F599" s="89" t="s">
        <v>1782</v>
      </c>
      <c r="G599" s="89" t="s">
        <v>726</v>
      </c>
      <c r="H599" s="88">
        <v>22</v>
      </c>
    </row>
    <row r="600" spans="1:8" x14ac:dyDescent="0.3">
      <c r="A600" s="88">
        <v>593</v>
      </c>
      <c r="B600" s="89" t="s">
        <v>636</v>
      </c>
      <c r="C600" s="89" t="s">
        <v>9</v>
      </c>
      <c r="D600" s="88">
        <v>2008</v>
      </c>
      <c r="E600" s="89" t="s">
        <v>1783</v>
      </c>
      <c r="F600" s="89" t="s">
        <v>1784</v>
      </c>
      <c r="G600" s="89" t="s">
        <v>726</v>
      </c>
      <c r="H600" s="88">
        <v>11</v>
      </c>
    </row>
    <row r="601" spans="1:8" x14ac:dyDescent="0.3">
      <c r="A601" s="88">
        <v>594</v>
      </c>
      <c r="B601" s="89" t="s">
        <v>637</v>
      </c>
      <c r="C601" s="89" t="s">
        <v>9</v>
      </c>
      <c r="D601" s="88">
        <v>2008</v>
      </c>
      <c r="E601" s="89" t="s">
        <v>1785</v>
      </c>
      <c r="F601" s="89" t="s">
        <v>1786</v>
      </c>
      <c r="G601" s="89" t="s">
        <v>726</v>
      </c>
      <c r="H601" s="88">
        <v>15</v>
      </c>
    </row>
    <row r="602" spans="1:8" x14ac:dyDescent="0.3">
      <c r="A602" s="88">
        <v>595</v>
      </c>
      <c r="B602" s="89" t="s">
        <v>638</v>
      </c>
      <c r="C602" s="89" t="s">
        <v>9</v>
      </c>
      <c r="D602" s="88">
        <v>1955</v>
      </c>
      <c r="E602" s="89" t="s">
        <v>1787</v>
      </c>
      <c r="F602" s="89" t="s">
        <v>1788</v>
      </c>
      <c r="G602" s="89" t="s">
        <v>733</v>
      </c>
      <c r="H602" s="88">
        <v>25</v>
      </c>
    </row>
    <row r="603" spans="1:8" x14ac:dyDescent="0.3">
      <c r="A603" s="88">
        <v>596</v>
      </c>
      <c r="B603" s="89" t="s">
        <v>639</v>
      </c>
      <c r="C603" s="89" t="s">
        <v>32</v>
      </c>
      <c r="D603" s="88">
        <v>2008</v>
      </c>
      <c r="E603" s="89" t="s">
        <v>1789</v>
      </c>
      <c r="F603" s="89" t="s">
        <v>1790</v>
      </c>
      <c r="G603" s="89" t="s">
        <v>726</v>
      </c>
      <c r="H603" s="88">
        <v>10</v>
      </c>
    </row>
    <row r="604" spans="1:8" x14ac:dyDescent="0.3">
      <c r="A604" s="88">
        <v>597</v>
      </c>
      <c r="B604" s="89" t="s">
        <v>640</v>
      </c>
      <c r="C604" s="89" t="s">
        <v>9</v>
      </c>
      <c r="D604" s="88">
        <v>1995</v>
      </c>
      <c r="E604" s="89" t="s">
        <v>1791</v>
      </c>
      <c r="F604" s="89" t="s">
        <v>1792</v>
      </c>
      <c r="G604" s="89" t="s">
        <v>733</v>
      </c>
      <c r="H604" s="88">
        <v>23</v>
      </c>
    </row>
    <row r="605" spans="1:8" x14ac:dyDescent="0.3">
      <c r="A605" s="88">
        <v>598</v>
      </c>
      <c r="B605" s="89" t="s">
        <v>641</v>
      </c>
      <c r="C605" s="89" t="s">
        <v>9</v>
      </c>
      <c r="D605" s="88">
        <v>2008</v>
      </c>
      <c r="E605" s="89" t="s">
        <v>1793</v>
      </c>
      <c r="F605" s="89" t="s">
        <v>754</v>
      </c>
      <c r="G605" s="89" t="s">
        <v>726</v>
      </c>
      <c r="H605" s="88">
        <v>25</v>
      </c>
    </row>
    <row r="606" spans="1:8" x14ac:dyDescent="0.3">
      <c r="A606" s="88">
        <v>599</v>
      </c>
      <c r="B606" s="89" t="s">
        <v>642</v>
      </c>
      <c r="C606" s="89" t="s">
        <v>9</v>
      </c>
      <c r="D606" s="88">
        <v>1996</v>
      </c>
      <c r="E606" s="89" t="s">
        <v>1794</v>
      </c>
      <c r="F606" s="89" t="s">
        <v>1021</v>
      </c>
      <c r="G606" s="89" t="s">
        <v>733</v>
      </c>
      <c r="H606" s="88">
        <v>17</v>
      </c>
    </row>
    <row r="607" spans="1:8" x14ac:dyDescent="0.3">
      <c r="A607" s="88">
        <v>600</v>
      </c>
      <c r="B607" s="89" t="s">
        <v>643</v>
      </c>
      <c r="C607" s="89" t="s">
        <v>9</v>
      </c>
      <c r="D607" s="88">
        <v>1990</v>
      </c>
      <c r="E607" s="89" t="s">
        <v>1795</v>
      </c>
      <c r="F607" s="89" t="s">
        <v>1796</v>
      </c>
      <c r="G607" s="89" t="s">
        <v>733</v>
      </c>
      <c r="H607" s="88">
        <v>10</v>
      </c>
    </row>
    <row r="608" spans="1:8" x14ac:dyDescent="0.3">
      <c r="A608" s="88">
        <v>601</v>
      </c>
      <c r="B608" s="89" t="s">
        <v>644</v>
      </c>
      <c r="C608" s="89" t="s">
        <v>15</v>
      </c>
      <c r="D608" s="88">
        <v>1998</v>
      </c>
      <c r="E608" s="89" t="s">
        <v>1797</v>
      </c>
      <c r="F608" s="89" t="s">
        <v>1798</v>
      </c>
      <c r="G608" s="89" t="s">
        <v>733</v>
      </c>
      <c r="H608" s="88">
        <v>14</v>
      </c>
    </row>
    <row r="609" spans="1:8" x14ac:dyDescent="0.3">
      <c r="A609" s="88">
        <v>602</v>
      </c>
      <c r="B609" s="89" t="s">
        <v>645</v>
      </c>
      <c r="C609" s="89" t="s">
        <v>17</v>
      </c>
      <c r="D609" s="88">
        <v>2007</v>
      </c>
      <c r="E609" s="89" t="s">
        <v>1799</v>
      </c>
      <c r="F609" s="89" t="s">
        <v>1800</v>
      </c>
      <c r="G609" s="89" t="s">
        <v>726</v>
      </c>
      <c r="H609" s="88">
        <v>25</v>
      </c>
    </row>
    <row r="610" spans="1:8" x14ac:dyDescent="0.3">
      <c r="A610" s="88">
        <v>603</v>
      </c>
      <c r="B610" s="89" t="s">
        <v>646</v>
      </c>
      <c r="C610" s="89" t="s">
        <v>9</v>
      </c>
      <c r="D610" s="88">
        <v>1991</v>
      </c>
      <c r="E610" s="89" t="s">
        <v>1801</v>
      </c>
      <c r="F610" s="89" t="s">
        <v>1122</v>
      </c>
      <c r="G610" s="89" t="s">
        <v>733</v>
      </c>
      <c r="H610" s="88">
        <v>10</v>
      </c>
    </row>
    <row r="611" spans="1:8" x14ac:dyDescent="0.3">
      <c r="A611" s="88">
        <v>604</v>
      </c>
      <c r="B611" s="89" t="s">
        <v>647</v>
      </c>
      <c r="C611" s="89" t="s">
        <v>92</v>
      </c>
      <c r="D611" s="88">
        <v>1958</v>
      </c>
      <c r="E611" s="89" t="s">
        <v>1802</v>
      </c>
      <c r="F611" s="89" t="s">
        <v>1803</v>
      </c>
      <c r="G611" s="89" t="s">
        <v>733</v>
      </c>
      <c r="H611" s="88">
        <v>15</v>
      </c>
    </row>
    <row r="612" spans="1:8" x14ac:dyDescent="0.3">
      <c r="A612" s="88">
        <v>605</v>
      </c>
      <c r="B612" s="89" t="s">
        <v>648</v>
      </c>
      <c r="C612" s="89" t="s">
        <v>38</v>
      </c>
      <c r="D612" s="88">
        <v>2008</v>
      </c>
      <c r="E612" s="89" t="s">
        <v>1804</v>
      </c>
      <c r="F612" s="89" t="s">
        <v>1805</v>
      </c>
      <c r="G612" s="89" t="s">
        <v>726</v>
      </c>
      <c r="H612" s="88">
        <v>13</v>
      </c>
    </row>
    <row r="613" spans="1:8" x14ac:dyDescent="0.3">
      <c r="A613" s="88">
        <v>606</v>
      </c>
      <c r="B613" s="89" t="s">
        <v>649</v>
      </c>
      <c r="C613" s="89" t="s">
        <v>13</v>
      </c>
      <c r="D613" s="88">
        <v>2008</v>
      </c>
      <c r="E613" s="89" t="s">
        <v>1806</v>
      </c>
      <c r="F613" s="89" t="s">
        <v>1807</v>
      </c>
      <c r="G613" s="89" t="s">
        <v>726</v>
      </c>
      <c r="H613" s="88">
        <v>24</v>
      </c>
    </row>
    <row r="614" spans="1:8" x14ac:dyDescent="0.3">
      <c r="A614" s="88">
        <v>607</v>
      </c>
      <c r="B614" s="89" t="s">
        <v>650</v>
      </c>
      <c r="C614" s="89" t="s">
        <v>9</v>
      </c>
      <c r="D614" s="88">
        <v>1996</v>
      </c>
      <c r="E614" s="89" t="s">
        <v>1808</v>
      </c>
      <c r="F614" s="89" t="s">
        <v>877</v>
      </c>
      <c r="G614" s="89" t="s">
        <v>733</v>
      </c>
      <c r="H614" s="88">
        <v>20</v>
      </c>
    </row>
    <row r="615" spans="1:8" x14ac:dyDescent="0.3">
      <c r="A615" s="88">
        <v>608</v>
      </c>
      <c r="B615" s="89" t="s">
        <v>651</v>
      </c>
      <c r="C615" s="89" t="s">
        <v>38</v>
      </c>
      <c r="D615" s="88">
        <v>2004</v>
      </c>
      <c r="E615" s="89" t="s">
        <v>1809</v>
      </c>
      <c r="F615" s="89" t="s">
        <v>1810</v>
      </c>
      <c r="G615" s="89" t="s">
        <v>733</v>
      </c>
      <c r="H615" s="88">
        <v>25</v>
      </c>
    </row>
    <row r="616" spans="1:8" x14ac:dyDescent="0.3">
      <c r="A616" s="88">
        <v>609</v>
      </c>
      <c r="B616" s="89" t="s">
        <v>652</v>
      </c>
      <c r="C616" s="89" t="s">
        <v>274</v>
      </c>
      <c r="D616" s="88">
        <v>2008</v>
      </c>
      <c r="E616" s="89" t="s">
        <v>1811</v>
      </c>
      <c r="F616" s="89" t="s">
        <v>1812</v>
      </c>
      <c r="G616" s="89" t="s">
        <v>726</v>
      </c>
      <c r="H616" s="88">
        <v>25</v>
      </c>
    </row>
    <row r="617" spans="1:8" x14ac:dyDescent="0.3">
      <c r="A617" s="88">
        <v>610</v>
      </c>
      <c r="B617" s="89" t="s">
        <v>653</v>
      </c>
      <c r="C617" s="89" t="s">
        <v>9</v>
      </c>
      <c r="D617" s="88">
        <v>2008</v>
      </c>
      <c r="E617" s="89" t="s">
        <v>1813</v>
      </c>
      <c r="F617" s="89" t="s">
        <v>1814</v>
      </c>
      <c r="G617" s="89" t="s">
        <v>726</v>
      </c>
      <c r="H617" s="88">
        <v>23</v>
      </c>
    </row>
    <row r="618" spans="1:8" x14ac:dyDescent="0.3">
      <c r="A618" s="88">
        <v>611</v>
      </c>
      <c r="B618" s="89" t="s">
        <v>654</v>
      </c>
      <c r="C618" s="89" t="s">
        <v>9</v>
      </c>
      <c r="D618" s="88">
        <v>2008</v>
      </c>
      <c r="E618" s="89" t="s">
        <v>1815</v>
      </c>
      <c r="F618" s="89" t="s">
        <v>1816</v>
      </c>
      <c r="G618" s="89" t="s">
        <v>726</v>
      </c>
      <c r="H618" s="88">
        <v>22</v>
      </c>
    </row>
    <row r="619" spans="1:8" x14ac:dyDescent="0.3">
      <c r="A619" s="88">
        <v>612</v>
      </c>
      <c r="B619" s="89" t="s">
        <v>655</v>
      </c>
      <c r="C619" s="89" t="s">
        <v>38</v>
      </c>
      <c r="D619" s="88">
        <v>2004</v>
      </c>
      <c r="E619" s="89" t="s">
        <v>1817</v>
      </c>
      <c r="F619" s="89" t="s">
        <v>1627</v>
      </c>
      <c r="G619" s="89" t="s">
        <v>733</v>
      </c>
      <c r="H619" s="88">
        <v>12</v>
      </c>
    </row>
    <row r="620" spans="1:8" x14ac:dyDescent="0.3">
      <c r="A620" s="88">
        <v>613</v>
      </c>
      <c r="B620" s="89" t="s">
        <v>656</v>
      </c>
      <c r="C620" s="89" t="s">
        <v>9</v>
      </c>
      <c r="D620" s="88">
        <v>2009</v>
      </c>
      <c r="E620" s="89" t="s">
        <v>1818</v>
      </c>
      <c r="F620" s="89" t="s">
        <v>1819</v>
      </c>
      <c r="G620" s="89" t="s">
        <v>726</v>
      </c>
      <c r="H620" s="88">
        <v>16</v>
      </c>
    </row>
    <row r="621" spans="1:8" x14ac:dyDescent="0.3">
      <c r="A621" s="88">
        <v>614</v>
      </c>
      <c r="B621" s="89" t="s">
        <v>657</v>
      </c>
      <c r="C621" s="89" t="s">
        <v>71</v>
      </c>
      <c r="D621" s="88">
        <v>1961</v>
      </c>
      <c r="E621" s="89" t="s">
        <v>1820</v>
      </c>
      <c r="F621" s="89" t="s">
        <v>1821</v>
      </c>
      <c r="G621" s="89" t="s">
        <v>733</v>
      </c>
      <c r="H621" s="88">
        <v>20</v>
      </c>
    </row>
    <row r="622" spans="1:8" x14ac:dyDescent="0.3">
      <c r="A622" s="88">
        <v>615</v>
      </c>
      <c r="B622" s="89" t="s">
        <v>658</v>
      </c>
      <c r="C622" s="89" t="s">
        <v>25</v>
      </c>
      <c r="D622" s="88">
        <v>1998</v>
      </c>
      <c r="E622" s="89" t="s">
        <v>1822</v>
      </c>
      <c r="F622" s="89" t="s">
        <v>1823</v>
      </c>
      <c r="G622" s="89" t="s">
        <v>733</v>
      </c>
      <c r="H622" s="88">
        <v>17</v>
      </c>
    </row>
    <row r="623" spans="1:8" x14ac:dyDescent="0.3">
      <c r="A623" s="88">
        <v>616</v>
      </c>
      <c r="B623" s="89" t="s">
        <v>659</v>
      </c>
      <c r="C623" s="89" t="s">
        <v>9</v>
      </c>
      <c r="D623" s="88">
        <v>1977</v>
      </c>
      <c r="E623" s="89" t="s">
        <v>1824</v>
      </c>
      <c r="F623" s="89" t="s">
        <v>1698</v>
      </c>
      <c r="G623" s="89" t="s">
        <v>733</v>
      </c>
      <c r="H623" s="88">
        <v>20</v>
      </c>
    </row>
    <row r="624" spans="1:8" x14ac:dyDescent="0.3">
      <c r="A624" s="88">
        <v>617</v>
      </c>
      <c r="B624" s="89" t="s">
        <v>660</v>
      </c>
      <c r="C624" s="89" t="s">
        <v>9</v>
      </c>
      <c r="D624" s="88">
        <v>1995</v>
      </c>
      <c r="E624" s="89" t="s">
        <v>1825</v>
      </c>
      <c r="F624" s="89" t="s">
        <v>1554</v>
      </c>
      <c r="G624" s="89" t="s">
        <v>733</v>
      </c>
      <c r="H624" s="88">
        <v>24</v>
      </c>
    </row>
    <row r="625" spans="1:8" x14ac:dyDescent="0.3">
      <c r="A625" s="88">
        <v>618</v>
      </c>
      <c r="B625" s="89" t="s">
        <v>661</v>
      </c>
      <c r="C625" s="89" t="s">
        <v>9</v>
      </c>
      <c r="D625" s="88">
        <v>2002</v>
      </c>
      <c r="E625" s="89" t="s">
        <v>1826</v>
      </c>
      <c r="F625" s="89" t="s">
        <v>1827</v>
      </c>
      <c r="G625" s="89" t="s">
        <v>733</v>
      </c>
      <c r="H625" s="88">
        <v>14</v>
      </c>
    </row>
    <row r="626" spans="1:8" x14ac:dyDescent="0.3">
      <c r="A626" s="88">
        <v>619</v>
      </c>
      <c r="B626" s="89" t="s">
        <v>664</v>
      </c>
      <c r="C626" s="89" t="s">
        <v>9</v>
      </c>
      <c r="D626" s="88">
        <v>1989</v>
      </c>
      <c r="E626" s="89" t="s">
        <v>1828</v>
      </c>
      <c r="F626" s="89" t="s">
        <v>1829</v>
      </c>
      <c r="G626" s="89" t="s">
        <v>733</v>
      </c>
      <c r="H626" s="88">
        <v>22</v>
      </c>
    </row>
    <row r="627" spans="1:8" x14ac:dyDescent="0.3">
      <c r="A627" s="88">
        <v>620</v>
      </c>
      <c r="B627" s="89" t="s">
        <v>665</v>
      </c>
      <c r="C627" s="89" t="s">
        <v>38</v>
      </c>
      <c r="D627" s="88">
        <v>2001</v>
      </c>
      <c r="E627" s="89" t="s">
        <v>1830</v>
      </c>
      <c r="F627" s="89" t="s">
        <v>1831</v>
      </c>
      <c r="G627" s="89" t="s">
        <v>733</v>
      </c>
      <c r="H627" s="88">
        <v>25</v>
      </c>
    </row>
    <row r="628" spans="1:8" x14ac:dyDescent="0.3">
      <c r="A628" s="88">
        <v>621</v>
      </c>
      <c r="B628" s="89" t="s">
        <v>666</v>
      </c>
      <c r="C628" s="89" t="s">
        <v>25</v>
      </c>
      <c r="D628" s="88">
        <v>2010</v>
      </c>
      <c r="E628" s="89" t="s">
        <v>1832</v>
      </c>
      <c r="F628" s="89" t="s">
        <v>1833</v>
      </c>
      <c r="G628" s="89" t="s">
        <v>726</v>
      </c>
      <c r="H628" s="88">
        <v>13</v>
      </c>
    </row>
    <row r="629" spans="1:8" x14ac:dyDescent="0.3">
      <c r="A629" s="88">
        <v>622</v>
      </c>
      <c r="B629" s="89" t="s">
        <v>667</v>
      </c>
      <c r="C629" s="89" t="s">
        <v>71</v>
      </c>
      <c r="D629" s="88">
        <v>2008</v>
      </c>
      <c r="E629" s="89" t="s">
        <v>1834</v>
      </c>
      <c r="F629" s="89" t="s">
        <v>1835</v>
      </c>
      <c r="G629" s="89" t="s">
        <v>726</v>
      </c>
      <c r="H629" s="88">
        <v>15</v>
      </c>
    </row>
    <row r="630" spans="1:8" x14ac:dyDescent="0.3">
      <c r="A630" s="88">
        <v>623</v>
      </c>
      <c r="B630" s="89" t="s">
        <v>668</v>
      </c>
      <c r="C630" s="89" t="s">
        <v>219</v>
      </c>
      <c r="D630" s="88">
        <v>1953</v>
      </c>
      <c r="E630" s="89" t="s">
        <v>1836</v>
      </c>
      <c r="F630" s="89" t="s">
        <v>1837</v>
      </c>
      <c r="G630" s="89" t="s">
        <v>733</v>
      </c>
      <c r="H630" s="88">
        <v>24</v>
      </c>
    </row>
    <row r="631" spans="1:8" x14ac:dyDescent="0.3">
      <c r="A631" s="88">
        <v>624</v>
      </c>
      <c r="B631" s="89" t="s">
        <v>669</v>
      </c>
      <c r="C631" s="89" t="s">
        <v>38</v>
      </c>
      <c r="D631" s="88">
        <v>2006</v>
      </c>
      <c r="E631" s="89" t="s">
        <v>1838</v>
      </c>
      <c r="F631" s="89" t="s">
        <v>1839</v>
      </c>
      <c r="G631" s="89" t="s">
        <v>736</v>
      </c>
      <c r="H631" s="88">
        <v>10</v>
      </c>
    </row>
    <row r="632" spans="1:8" x14ac:dyDescent="0.3">
      <c r="A632" s="88">
        <v>625</v>
      </c>
      <c r="B632" s="89" t="s">
        <v>670</v>
      </c>
      <c r="C632" s="89" t="s">
        <v>9</v>
      </c>
      <c r="D632" s="88">
        <v>2003</v>
      </c>
      <c r="E632" s="89" t="s">
        <v>1840</v>
      </c>
      <c r="F632" s="89" t="s">
        <v>1025</v>
      </c>
      <c r="G632" s="89" t="s">
        <v>733</v>
      </c>
      <c r="H632" s="88">
        <v>12</v>
      </c>
    </row>
    <row r="633" spans="1:8" x14ac:dyDescent="0.3">
      <c r="A633" s="88">
        <v>626</v>
      </c>
      <c r="B633" s="89" t="s">
        <v>671</v>
      </c>
      <c r="C633" s="89" t="s">
        <v>38</v>
      </c>
      <c r="D633" s="88">
        <v>1998</v>
      </c>
      <c r="E633" s="89" t="s">
        <v>1841</v>
      </c>
      <c r="F633" s="89" t="s">
        <v>1842</v>
      </c>
      <c r="G633" s="89" t="s">
        <v>733</v>
      </c>
      <c r="H633" s="88">
        <v>14</v>
      </c>
    </row>
    <row r="634" spans="1:8" x14ac:dyDescent="0.3">
      <c r="A634" s="88">
        <v>627</v>
      </c>
      <c r="B634" s="89" t="s">
        <v>672</v>
      </c>
      <c r="C634" s="89" t="s">
        <v>9</v>
      </c>
      <c r="D634" s="88">
        <v>2005</v>
      </c>
      <c r="E634" s="89" t="s">
        <v>1843</v>
      </c>
      <c r="F634" s="89" t="s">
        <v>1844</v>
      </c>
      <c r="G634" s="89" t="s">
        <v>733</v>
      </c>
      <c r="H634" s="88">
        <v>14</v>
      </c>
    </row>
    <row r="635" spans="1:8" x14ac:dyDescent="0.3">
      <c r="A635" s="88">
        <v>628</v>
      </c>
      <c r="B635" s="89" t="s">
        <v>673</v>
      </c>
      <c r="C635" s="89" t="s">
        <v>9</v>
      </c>
      <c r="D635" s="88">
        <v>2009</v>
      </c>
      <c r="E635" s="89" t="s">
        <v>1845</v>
      </c>
      <c r="F635" s="89" t="s">
        <v>1556</v>
      </c>
      <c r="G635" s="89" t="s">
        <v>726</v>
      </c>
      <c r="H635" s="88">
        <v>10</v>
      </c>
    </row>
    <row r="636" spans="1:8" x14ac:dyDescent="0.3">
      <c r="A636" s="88">
        <v>629</v>
      </c>
      <c r="B636" s="89" t="s">
        <v>674</v>
      </c>
      <c r="C636" s="89" t="s">
        <v>153</v>
      </c>
      <c r="D636" s="88">
        <v>1966</v>
      </c>
      <c r="E636" s="89" t="s">
        <v>1846</v>
      </c>
      <c r="F636" s="89" t="s">
        <v>1847</v>
      </c>
      <c r="G636" s="89" t="s">
        <v>733</v>
      </c>
      <c r="H636" s="88">
        <v>14</v>
      </c>
    </row>
    <row r="637" spans="1:8" x14ac:dyDescent="0.3">
      <c r="A637" s="88">
        <v>630</v>
      </c>
      <c r="B637" s="89" t="s">
        <v>675</v>
      </c>
      <c r="C637" s="89" t="s">
        <v>32</v>
      </c>
      <c r="D637" s="88">
        <v>2010</v>
      </c>
      <c r="E637" s="89" t="s">
        <v>1848</v>
      </c>
      <c r="F637" s="89" t="s">
        <v>1849</v>
      </c>
      <c r="G637" s="89" t="s">
        <v>726</v>
      </c>
      <c r="H637" s="88">
        <v>24</v>
      </c>
    </row>
    <row r="638" spans="1:8" x14ac:dyDescent="0.3">
      <c r="A638" s="88">
        <v>631</v>
      </c>
      <c r="B638" s="89" t="s">
        <v>676</v>
      </c>
      <c r="C638" s="89" t="s">
        <v>38</v>
      </c>
      <c r="D638" s="88">
        <v>1989</v>
      </c>
      <c r="E638" s="89" t="s">
        <v>1850</v>
      </c>
      <c r="F638" s="89" t="s">
        <v>1851</v>
      </c>
      <c r="G638" s="89" t="s">
        <v>733</v>
      </c>
      <c r="H638" s="88">
        <v>16</v>
      </c>
    </row>
    <row r="639" spans="1:8" x14ac:dyDescent="0.3">
      <c r="A639" s="88">
        <v>632</v>
      </c>
      <c r="B639" s="89" t="s">
        <v>677</v>
      </c>
      <c r="C639" s="89" t="s">
        <v>22</v>
      </c>
      <c r="D639" s="88">
        <v>1996</v>
      </c>
      <c r="E639" s="89" t="s">
        <v>1852</v>
      </c>
      <c r="F639" s="89" t="s">
        <v>1853</v>
      </c>
      <c r="G639" s="89" t="s">
        <v>733</v>
      </c>
      <c r="H639" s="88">
        <v>25</v>
      </c>
    </row>
    <row r="640" spans="1:8" x14ac:dyDescent="0.3">
      <c r="A640" s="88">
        <v>633</v>
      </c>
      <c r="B640" s="89" t="s">
        <v>678</v>
      </c>
      <c r="C640" s="89" t="s">
        <v>92</v>
      </c>
      <c r="D640" s="88">
        <v>1965</v>
      </c>
      <c r="E640" s="89" t="s">
        <v>1854</v>
      </c>
      <c r="F640" s="89" t="s">
        <v>1855</v>
      </c>
      <c r="G640" s="89" t="s">
        <v>733</v>
      </c>
      <c r="H640" s="88">
        <v>23</v>
      </c>
    </row>
    <row r="641" spans="1:8" x14ac:dyDescent="0.3">
      <c r="A641" s="88">
        <v>634</v>
      </c>
      <c r="B641" s="89" t="s">
        <v>679</v>
      </c>
      <c r="C641" s="89" t="s">
        <v>9</v>
      </c>
      <c r="D641" s="88">
        <v>2002</v>
      </c>
      <c r="E641" s="89" t="s">
        <v>1856</v>
      </c>
      <c r="F641" s="89" t="s">
        <v>1857</v>
      </c>
      <c r="G641" s="89" t="s">
        <v>733</v>
      </c>
      <c r="H641" s="88">
        <v>14</v>
      </c>
    </row>
    <row r="642" spans="1:8" x14ac:dyDescent="0.3">
      <c r="A642" s="88">
        <v>635</v>
      </c>
      <c r="B642" s="89" t="s">
        <v>680</v>
      </c>
      <c r="C642" s="89" t="s">
        <v>38</v>
      </c>
      <c r="D642" s="88">
        <v>2009</v>
      </c>
      <c r="E642" s="89" t="s">
        <v>1858</v>
      </c>
      <c r="F642" s="89" t="s">
        <v>1859</v>
      </c>
      <c r="G642" s="89" t="s">
        <v>726</v>
      </c>
      <c r="H642" s="88">
        <v>13</v>
      </c>
    </row>
    <row r="643" spans="1:8" x14ac:dyDescent="0.3">
      <c r="A643" s="88">
        <v>636</v>
      </c>
      <c r="B643" s="89" t="s">
        <v>681</v>
      </c>
      <c r="C643" s="89" t="s">
        <v>9</v>
      </c>
      <c r="D643" s="88">
        <v>2008</v>
      </c>
      <c r="E643" s="89" t="s">
        <v>1860</v>
      </c>
      <c r="F643" s="89" t="s">
        <v>1543</v>
      </c>
      <c r="G643" s="89" t="s">
        <v>726</v>
      </c>
      <c r="H643" s="88">
        <v>19</v>
      </c>
    </row>
    <row r="644" spans="1:8" x14ac:dyDescent="0.3">
      <c r="A644" s="88">
        <v>637</v>
      </c>
      <c r="B644" s="89" t="s">
        <v>682</v>
      </c>
      <c r="C644" s="89" t="s">
        <v>9</v>
      </c>
      <c r="D644" s="88">
        <v>2009</v>
      </c>
      <c r="E644" s="89" t="s">
        <v>1861</v>
      </c>
      <c r="F644" s="89" t="s">
        <v>1519</v>
      </c>
      <c r="G644" s="89" t="s">
        <v>726</v>
      </c>
      <c r="H644" s="88">
        <v>19</v>
      </c>
    </row>
    <row r="645" spans="1:8" x14ac:dyDescent="0.3">
      <c r="A645" s="88">
        <v>638</v>
      </c>
      <c r="B645" s="89" t="s">
        <v>683</v>
      </c>
      <c r="C645" s="89" t="s">
        <v>15</v>
      </c>
      <c r="D645" s="88">
        <v>2009</v>
      </c>
      <c r="E645" s="89" t="s">
        <v>1862</v>
      </c>
      <c r="F645" s="89" t="s">
        <v>1863</v>
      </c>
      <c r="G645" s="89" t="s">
        <v>726</v>
      </c>
      <c r="H645" s="88">
        <v>11</v>
      </c>
    </row>
    <row r="646" spans="1:8" x14ac:dyDescent="0.3">
      <c r="A646" s="88">
        <v>639</v>
      </c>
      <c r="B646" s="89" t="s">
        <v>684</v>
      </c>
      <c r="C646" s="89" t="s">
        <v>9</v>
      </c>
      <c r="D646" s="88">
        <v>1985</v>
      </c>
      <c r="E646" s="89" t="s">
        <v>1864</v>
      </c>
      <c r="F646" s="89" t="s">
        <v>1865</v>
      </c>
      <c r="G646" s="89" t="s">
        <v>733</v>
      </c>
      <c r="H646" s="88">
        <v>13</v>
      </c>
    </row>
    <row r="647" spans="1:8" x14ac:dyDescent="0.3">
      <c r="A647" s="88">
        <v>640</v>
      </c>
      <c r="B647" s="89" t="s">
        <v>685</v>
      </c>
      <c r="C647" s="89" t="s">
        <v>9</v>
      </c>
      <c r="D647" s="88">
        <v>2005</v>
      </c>
      <c r="E647" s="89" t="s">
        <v>1866</v>
      </c>
      <c r="F647" s="89" t="s">
        <v>1867</v>
      </c>
      <c r="G647" s="89" t="s">
        <v>733</v>
      </c>
      <c r="H647" s="88">
        <v>19</v>
      </c>
    </row>
    <row r="648" spans="1:8" x14ac:dyDescent="0.3">
      <c r="A648" s="88">
        <v>641</v>
      </c>
      <c r="B648" s="89" t="s">
        <v>686</v>
      </c>
      <c r="C648" s="89" t="s">
        <v>15</v>
      </c>
      <c r="D648" s="88">
        <v>2003</v>
      </c>
      <c r="E648" s="89" t="s">
        <v>1868</v>
      </c>
      <c r="F648" s="89" t="s">
        <v>1869</v>
      </c>
      <c r="G648" s="89" t="s">
        <v>733</v>
      </c>
      <c r="H648" s="88">
        <v>15</v>
      </c>
    </row>
    <row r="649" spans="1:8" x14ac:dyDescent="0.3">
      <c r="A649" s="88">
        <v>642</v>
      </c>
      <c r="B649" s="89" t="s">
        <v>688</v>
      </c>
      <c r="C649" s="89" t="s">
        <v>9</v>
      </c>
      <c r="D649" s="88">
        <v>1983</v>
      </c>
      <c r="E649" s="89" t="s">
        <v>1870</v>
      </c>
      <c r="F649" s="89" t="s">
        <v>1556</v>
      </c>
      <c r="G649" s="89" t="s">
        <v>733</v>
      </c>
      <c r="H649" s="88">
        <v>18</v>
      </c>
    </row>
    <row r="650" spans="1:8" x14ac:dyDescent="0.3">
      <c r="A650" s="88">
        <v>643</v>
      </c>
      <c r="B650" s="89" t="s">
        <v>689</v>
      </c>
      <c r="C650" s="89" t="s">
        <v>9</v>
      </c>
      <c r="D650" s="88">
        <v>2008</v>
      </c>
      <c r="E650" s="89" t="s">
        <v>1871</v>
      </c>
      <c r="F650" s="89" t="s">
        <v>1872</v>
      </c>
      <c r="G650" s="89" t="s">
        <v>726</v>
      </c>
      <c r="H650" s="88">
        <v>17</v>
      </c>
    </row>
    <row r="651" spans="1:8" x14ac:dyDescent="0.3">
      <c r="A651" s="88">
        <v>644</v>
      </c>
      <c r="B651" s="89" t="s">
        <v>690</v>
      </c>
      <c r="C651" s="89" t="s">
        <v>9</v>
      </c>
      <c r="D651" s="88">
        <v>2001</v>
      </c>
      <c r="E651" s="89" t="s">
        <v>1873</v>
      </c>
      <c r="F651" s="89" t="s">
        <v>1874</v>
      </c>
      <c r="G651" s="89" t="s">
        <v>733</v>
      </c>
      <c r="H651" s="88">
        <v>21</v>
      </c>
    </row>
    <row r="652" spans="1:8" x14ac:dyDescent="0.3">
      <c r="A652" s="88">
        <v>645</v>
      </c>
      <c r="B652" s="89" t="s">
        <v>691</v>
      </c>
      <c r="C652" s="89" t="s">
        <v>9</v>
      </c>
      <c r="D652" s="88">
        <v>2009</v>
      </c>
      <c r="E652" s="89" t="s">
        <v>1875</v>
      </c>
      <c r="F652" s="89" t="s">
        <v>979</v>
      </c>
      <c r="G652" s="89" t="s">
        <v>726</v>
      </c>
      <c r="H652" s="88">
        <v>20</v>
      </c>
    </row>
    <row r="653" spans="1:8" x14ac:dyDescent="0.3">
      <c r="A653" s="88">
        <v>646</v>
      </c>
      <c r="B653" s="89" t="s">
        <v>692</v>
      </c>
      <c r="C653" s="89" t="s">
        <v>38</v>
      </c>
      <c r="D653" s="88">
        <v>2000</v>
      </c>
      <c r="E653" s="89" t="s">
        <v>1876</v>
      </c>
      <c r="F653" s="89" t="s">
        <v>1877</v>
      </c>
      <c r="G653" s="89" t="s">
        <v>733</v>
      </c>
      <c r="H653" s="88">
        <v>13</v>
      </c>
    </row>
    <row r="654" spans="1:8" x14ac:dyDescent="0.3">
      <c r="A654" s="88">
        <v>647</v>
      </c>
      <c r="B654" s="89" t="s">
        <v>693</v>
      </c>
      <c r="C654" s="89" t="s">
        <v>38</v>
      </c>
      <c r="D654" s="88">
        <v>2008</v>
      </c>
      <c r="E654" s="89" t="s">
        <v>1878</v>
      </c>
      <c r="F654" s="89" t="s">
        <v>1879</v>
      </c>
      <c r="G654" s="89" t="s">
        <v>726</v>
      </c>
      <c r="H654" s="88">
        <v>23</v>
      </c>
    </row>
    <row r="655" spans="1:8" x14ac:dyDescent="0.3">
      <c r="A655" s="88">
        <v>648</v>
      </c>
      <c r="B655" s="89" t="s">
        <v>694</v>
      </c>
      <c r="C655" s="89" t="s">
        <v>9</v>
      </c>
      <c r="D655" s="88">
        <v>2008</v>
      </c>
      <c r="E655" s="89" t="s">
        <v>1880</v>
      </c>
      <c r="F655" s="89" t="s">
        <v>1881</v>
      </c>
      <c r="G655" s="89" t="s">
        <v>726</v>
      </c>
      <c r="H655" s="88">
        <v>22</v>
      </c>
    </row>
    <row r="656" spans="1:8" x14ac:dyDescent="0.3">
      <c r="A656" s="88">
        <v>649</v>
      </c>
      <c r="B656" s="89" t="s">
        <v>695</v>
      </c>
      <c r="C656" s="89" t="s">
        <v>274</v>
      </c>
      <c r="D656" s="88">
        <v>1973</v>
      </c>
      <c r="E656" s="89" t="s">
        <v>1882</v>
      </c>
      <c r="F656" s="89" t="s">
        <v>1883</v>
      </c>
      <c r="G656" s="89" t="s">
        <v>733</v>
      </c>
      <c r="H656" s="88">
        <v>15</v>
      </c>
    </row>
    <row r="657" spans="1:8" x14ac:dyDescent="0.3">
      <c r="A657" s="88">
        <v>650</v>
      </c>
      <c r="B657" s="89" t="s">
        <v>696</v>
      </c>
      <c r="C657" s="89" t="s">
        <v>9</v>
      </c>
      <c r="D657" s="88">
        <v>2009</v>
      </c>
      <c r="E657" s="89" t="s">
        <v>1884</v>
      </c>
      <c r="F657" s="89" t="s">
        <v>1370</v>
      </c>
      <c r="G657" s="89" t="s">
        <v>726</v>
      </c>
      <c r="H657" s="88">
        <v>17</v>
      </c>
    </row>
    <row r="658" spans="1:8" x14ac:dyDescent="0.3">
      <c r="A658" s="88">
        <v>651</v>
      </c>
      <c r="B658" s="89" t="s">
        <v>697</v>
      </c>
      <c r="C658" s="89" t="s">
        <v>38</v>
      </c>
      <c r="D658" s="88">
        <v>2009</v>
      </c>
      <c r="E658" s="89" t="s">
        <v>1885</v>
      </c>
      <c r="F658" s="89" t="s">
        <v>1886</v>
      </c>
      <c r="G658" s="89" t="s">
        <v>726</v>
      </c>
      <c r="H658" s="88">
        <v>14</v>
      </c>
    </row>
    <row r="659" spans="1:8" x14ac:dyDescent="0.3">
      <c r="A659" s="88">
        <v>652</v>
      </c>
      <c r="B659" s="89" t="s">
        <v>698</v>
      </c>
      <c r="C659" s="89" t="s">
        <v>38</v>
      </c>
      <c r="D659" s="88">
        <v>2009</v>
      </c>
      <c r="E659" s="89" t="s">
        <v>1887</v>
      </c>
      <c r="F659" s="89" t="s">
        <v>1888</v>
      </c>
      <c r="G659" s="89" t="s">
        <v>726</v>
      </c>
      <c r="H659" s="88">
        <v>17</v>
      </c>
    </row>
    <row r="660" spans="1:8" x14ac:dyDescent="0.3">
      <c r="A660" s="88">
        <v>653</v>
      </c>
      <c r="B660" s="89" t="s">
        <v>700</v>
      </c>
      <c r="C660" s="89" t="s">
        <v>22</v>
      </c>
      <c r="D660" s="88">
        <v>1985</v>
      </c>
      <c r="E660" s="89" t="s">
        <v>1889</v>
      </c>
      <c r="F660" s="89" t="s">
        <v>973</v>
      </c>
      <c r="G660" s="89" t="s">
        <v>733</v>
      </c>
      <c r="H660" s="88">
        <v>17</v>
      </c>
    </row>
    <row r="661" spans="1:8" x14ac:dyDescent="0.3">
      <c r="A661" s="88">
        <v>654</v>
      </c>
      <c r="B661" s="89" t="s">
        <v>701</v>
      </c>
      <c r="C661" s="89" t="s">
        <v>9</v>
      </c>
      <c r="D661" s="88">
        <v>2009</v>
      </c>
      <c r="E661" s="89" t="s">
        <v>1890</v>
      </c>
      <c r="F661" s="89" t="s">
        <v>971</v>
      </c>
      <c r="G661" s="89" t="s">
        <v>726</v>
      </c>
      <c r="H661" s="88">
        <v>23</v>
      </c>
    </row>
    <row r="662" spans="1:8" x14ac:dyDescent="0.3">
      <c r="A662" s="88">
        <v>655</v>
      </c>
      <c r="B662" s="89" t="s">
        <v>702</v>
      </c>
      <c r="C662" s="89" t="s">
        <v>9</v>
      </c>
      <c r="D662" s="88">
        <v>2006</v>
      </c>
      <c r="E662" s="89" t="s">
        <v>1891</v>
      </c>
      <c r="F662" s="89" t="s">
        <v>1892</v>
      </c>
      <c r="G662" s="89" t="s">
        <v>736</v>
      </c>
      <c r="H662" s="88">
        <v>10</v>
      </c>
    </row>
    <row r="663" spans="1:8" x14ac:dyDescent="0.3">
      <c r="A663" s="88">
        <v>656</v>
      </c>
      <c r="B663" s="89" t="s">
        <v>703</v>
      </c>
      <c r="C663" s="89" t="s">
        <v>9</v>
      </c>
      <c r="D663" s="88">
        <v>1957</v>
      </c>
      <c r="E663" s="89" t="s">
        <v>1893</v>
      </c>
      <c r="F663" s="89" t="s">
        <v>1894</v>
      </c>
      <c r="G663" s="89" t="s">
        <v>733</v>
      </c>
      <c r="H663" s="88">
        <v>21</v>
      </c>
    </row>
    <row r="664" spans="1:8" x14ac:dyDescent="0.3">
      <c r="A664" s="88">
        <v>657</v>
      </c>
      <c r="B664" s="89" t="s">
        <v>704</v>
      </c>
      <c r="C664" s="89" t="s">
        <v>9</v>
      </c>
      <c r="D664" s="88">
        <v>1976</v>
      </c>
      <c r="E664" s="89" t="s">
        <v>1895</v>
      </c>
      <c r="F664" s="89" t="s">
        <v>785</v>
      </c>
      <c r="G664" s="89" t="s">
        <v>733</v>
      </c>
      <c r="H664" s="88">
        <v>11</v>
      </c>
    </row>
    <row r="665" spans="1:8" x14ac:dyDescent="0.3">
      <c r="A665" s="88">
        <v>658</v>
      </c>
      <c r="B665" s="89" t="s">
        <v>705</v>
      </c>
      <c r="C665" s="89" t="s">
        <v>9</v>
      </c>
      <c r="D665" s="88">
        <v>1980</v>
      </c>
      <c r="E665" s="89" t="s">
        <v>1896</v>
      </c>
      <c r="F665" s="89" t="s">
        <v>785</v>
      </c>
      <c r="G665" s="89" t="s">
        <v>733</v>
      </c>
      <c r="H665" s="88">
        <v>19</v>
      </c>
    </row>
    <row r="666" spans="1:8" x14ac:dyDescent="0.3">
      <c r="A666" s="88">
        <v>659</v>
      </c>
      <c r="B666" s="89" t="s">
        <v>706</v>
      </c>
      <c r="C666" s="89" t="s">
        <v>20</v>
      </c>
      <c r="D666" s="88">
        <v>1987</v>
      </c>
      <c r="E666" s="89" t="s">
        <v>1897</v>
      </c>
      <c r="F666" s="89" t="s">
        <v>1898</v>
      </c>
      <c r="G666" s="89" t="s">
        <v>733</v>
      </c>
      <c r="H666" s="88">
        <v>20</v>
      </c>
    </row>
    <row r="667" spans="1:8" x14ac:dyDescent="0.3">
      <c r="A667" s="88">
        <v>660</v>
      </c>
      <c r="B667" s="89" t="s">
        <v>707</v>
      </c>
      <c r="C667" s="89" t="s">
        <v>11</v>
      </c>
      <c r="D667" s="88">
        <v>1997</v>
      </c>
      <c r="E667" s="89" t="s">
        <v>1899</v>
      </c>
      <c r="F667" s="89" t="s">
        <v>1731</v>
      </c>
      <c r="G667" s="89" t="s">
        <v>733</v>
      </c>
      <c r="H667" s="88">
        <v>15</v>
      </c>
    </row>
    <row r="668" spans="1:8" x14ac:dyDescent="0.3">
      <c r="A668" s="88">
        <v>661</v>
      </c>
      <c r="B668" s="89" t="s">
        <v>708</v>
      </c>
      <c r="C668" s="89" t="s">
        <v>22</v>
      </c>
      <c r="D668" s="88">
        <v>2008</v>
      </c>
      <c r="E668" s="89" t="s">
        <v>1900</v>
      </c>
      <c r="F668" s="89" t="s">
        <v>1901</v>
      </c>
      <c r="G668" s="89" t="s">
        <v>726</v>
      </c>
      <c r="H668" s="88">
        <v>12</v>
      </c>
    </row>
    <row r="669" spans="1:8" x14ac:dyDescent="0.3">
      <c r="A669" s="88">
        <v>662</v>
      </c>
      <c r="B669" s="89" t="s">
        <v>709</v>
      </c>
      <c r="C669" s="89" t="s">
        <v>11</v>
      </c>
      <c r="D669" s="88">
        <v>1995</v>
      </c>
      <c r="E669" s="89" t="s">
        <v>1902</v>
      </c>
      <c r="F669" s="89" t="s">
        <v>1903</v>
      </c>
      <c r="G669" s="89" t="s">
        <v>733</v>
      </c>
      <c r="H669" s="88">
        <v>15</v>
      </c>
    </row>
    <row r="670" spans="1:8" x14ac:dyDescent="0.3">
      <c r="A670" s="88">
        <v>663</v>
      </c>
      <c r="B670" s="89" t="s">
        <v>710</v>
      </c>
      <c r="C670" s="89" t="s">
        <v>9</v>
      </c>
      <c r="D670" s="88">
        <v>1964</v>
      </c>
      <c r="E670" s="89" t="s">
        <v>1904</v>
      </c>
      <c r="F670" s="89" t="s">
        <v>1905</v>
      </c>
      <c r="G670" s="89" t="s">
        <v>733</v>
      </c>
      <c r="H670" s="88">
        <v>12</v>
      </c>
    </row>
    <row r="671" spans="1:8" x14ac:dyDescent="0.3">
      <c r="A671" s="88">
        <v>664</v>
      </c>
      <c r="B671" s="89" t="s">
        <v>711</v>
      </c>
      <c r="C671" s="89" t="s">
        <v>22</v>
      </c>
      <c r="D671" s="88">
        <v>2010</v>
      </c>
      <c r="E671" s="89" t="s">
        <v>1906</v>
      </c>
      <c r="F671" s="89" t="s">
        <v>744</v>
      </c>
      <c r="G671" s="89" t="s">
        <v>726</v>
      </c>
      <c r="H671" s="88">
        <v>22</v>
      </c>
    </row>
    <row r="672" spans="1:8" x14ac:dyDescent="0.3">
      <c r="A672" s="88">
        <v>665</v>
      </c>
      <c r="B672" s="89" t="s">
        <v>712</v>
      </c>
      <c r="C672" s="89" t="s">
        <v>9</v>
      </c>
      <c r="D672" s="88">
        <v>2010</v>
      </c>
      <c r="E672" s="89" t="s">
        <v>1907</v>
      </c>
      <c r="F672" s="89" t="s">
        <v>1908</v>
      </c>
      <c r="G672" s="89" t="s">
        <v>726</v>
      </c>
      <c r="H672" s="88">
        <v>17</v>
      </c>
    </row>
    <row r="673" spans="1:8" x14ac:dyDescent="0.3">
      <c r="A673" s="88">
        <v>666</v>
      </c>
      <c r="B673" s="89" t="s">
        <v>713</v>
      </c>
      <c r="C673" s="89" t="s">
        <v>9</v>
      </c>
      <c r="D673" s="88">
        <v>2010</v>
      </c>
      <c r="E673" s="89" t="s">
        <v>1909</v>
      </c>
      <c r="F673" s="89" t="s">
        <v>1295</v>
      </c>
      <c r="G673" s="89" t="s">
        <v>726</v>
      </c>
      <c r="H673" s="88">
        <v>13</v>
      </c>
    </row>
    <row r="674" spans="1:8" x14ac:dyDescent="0.3">
      <c r="A674" s="88">
        <v>667</v>
      </c>
      <c r="B674" s="89" t="s">
        <v>714</v>
      </c>
      <c r="C674" s="89" t="s">
        <v>32</v>
      </c>
      <c r="D674" s="88">
        <v>2010</v>
      </c>
      <c r="E674" s="89" t="s">
        <v>1910</v>
      </c>
      <c r="F674" s="89" t="s">
        <v>1911</v>
      </c>
      <c r="G674" s="89" t="s">
        <v>726</v>
      </c>
      <c r="H674" s="88">
        <v>21</v>
      </c>
    </row>
    <row r="675" spans="1:8" x14ac:dyDescent="0.3">
      <c r="A675" s="88">
        <v>668</v>
      </c>
      <c r="B675" s="89" t="s">
        <v>715</v>
      </c>
      <c r="C675" s="89" t="s">
        <v>9</v>
      </c>
      <c r="D675" s="88">
        <v>2010</v>
      </c>
      <c r="E675" s="89" t="s">
        <v>1912</v>
      </c>
      <c r="F675" s="89" t="s">
        <v>1913</v>
      </c>
      <c r="G675" s="89" t="s">
        <v>726</v>
      </c>
      <c r="H675" s="88">
        <v>13</v>
      </c>
    </row>
    <row r="676" spans="1:8" x14ac:dyDescent="0.3">
      <c r="A676" s="88">
        <v>669</v>
      </c>
      <c r="B676" s="89" t="s">
        <v>716</v>
      </c>
      <c r="C676" s="89" t="s">
        <v>11</v>
      </c>
      <c r="D676" s="88">
        <v>2010</v>
      </c>
      <c r="E676" s="89" t="s">
        <v>1914</v>
      </c>
      <c r="F676" s="89" t="s">
        <v>728</v>
      </c>
      <c r="G676" s="89" t="s">
        <v>726</v>
      </c>
      <c r="H676" s="88">
        <v>18</v>
      </c>
    </row>
    <row r="677" spans="1:8" x14ac:dyDescent="0.3">
      <c r="A677" s="88">
        <v>670</v>
      </c>
      <c r="B677" s="89" t="s">
        <v>717</v>
      </c>
      <c r="C677" s="89" t="s">
        <v>9</v>
      </c>
      <c r="D677" s="88">
        <v>2010</v>
      </c>
      <c r="E677" s="89" t="s">
        <v>1915</v>
      </c>
      <c r="F677" s="89" t="s">
        <v>1916</v>
      </c>
      <c r="G677" s="89" t="s">
        <v>726</v>
      </c>
      <c r="H677" s="88">
        <v>13</v>
      </c>
    </row>
    <row r="678" spans="1:8" x14ac:dyDescent="0.3">
      <c r="A678" s="88">
        <v>671</v>
      </c>
      <c r="B678" s="89" t="s">
        <v>718</v>
      </c>
      <c r="C678" s="89" t="s">
        <v>210</v>
      </c>
      <c r="D678" s="88">
        <v>2010</v>
      </c>
      <c r="E678" s="89"/>
      <c r="F678" s="89" t="s">
        <v>1917</v>
      </c>
      <c r="G678" s="89" t="s">
        <v>726</v>
      </c>
      <c r="H678" s="88">
        <v>18</v>
      </c>
    </row>
    <row r="679" spans="1:8" x14ac:dyDescent="0.3">
      <c r="A679" s="88">
        <v>672</v>
      </c>
      <c r="B679" s="89" t="s">
        <v>719</v>
      </c>
      <c r="C679" s="89" t="s">
        <v>210</v>
      </c>
      <c r="D679" s="88">
        <v>2008</v>
      </c>
      <c r="E679" s="89"/>
      <c r="F679" s="89" t="s">
        <v>1918</v>
      </c>
      <c r="G679" s="89" t="s">
        <v>726</v>
      </c>
      <c r="H679" s="88">
        <v>15</v>
      </c>
    </row>
    <row r="680" spans="1:8" x14ac:dyDescent="0.3">
      <c r="A680" s="88">
        <v>673</v>
      </c>
      <c r="B680" s="89" t="s">
        <v>720</v>
      </c>
      <c r="C680" s="89" t="s">
        <v>9</v>
      </c>
      <c r="D680" s="88">
        <v>1950</v>
      </c>
      <c r="E680" s="89" t="s">
        <v>1919</v>
      </c>
      <c r="F680" s="89" t="s">
        <v>1920</v>
      </c>
      <c r="G680" s="89" t="s">
        <v>733</v>
      </c>
      <c r="H680" s="88">
        <v>17</v>
      </c>
    </row>
    <row r="681" spans="1:8" x14ac:dyDescent="0.3">
      <c r="A681" s="88">
        <v>674</v>
      </c>
      <c r="B681" s="89" t="s">
        <v>721</v>
      </c>
      <c r="C681" s="89" t="s">
        <v>92</v>
      </c>
      <c r="D681" s="88">
        <v>1958</v>
      </c>
      <c r="E681" s="89" t="s">
        <v>1921</v>
      </c>
      <c r="F681" s="89" t="s">
        <v>1922</v>
      </c>
      <c r="G681" s="89" t="s">
        <v>733</v>
      </c>
      <c r="H681" s="88">
        <v>21</v>
      </c>
    </row>
    <row r="682" spans="1:8" x14ac:dyDescent="0.3">
      <c r="A682" s="88">
        <v>675</v>
      </c>
      <c r="B682" s="89" t="s">
        <v>722</v>
      </c>
      <c r="C682" s="89" t="s">
        <v>9</v>
      </c>
      <c r="D682" s="88">
        <v>1981</v>
      </c>
      <c r="E682" s="89" t="s">
        <v>1923</v>
      </c>
      <c r="F682" s="89" t="s">
        <v>1924</v>
      </c>
      <c r="G682" s="89" t="s">
        <v>733</v>
      </c>
      <c r="H682" s="88">
        <v>24</v>
      </c>
    </row>
    <row r="683" spans="1:8" x14ac:dyDescent="0.3">
      <c r="A683" s="88">
        <v>676</v>
      </c>
      <c r="B683" s="89" t="s">
        <v>723</v>
      </c>
      <c r="C683" s="89" t="s">
        <v>210</v>
      </c>
      <c r="D683" s="88">
        <v>1990</v>
      </c>
      <c r="E683" s="89" t="s">
        <v>1925</v>
      </c>
      <c r="F683" s="89" t="s">
        <v>1926</v>
      </c>
      <c r="G683" s="89" t="s">
        <v>733</v>
      </c>
      <c r="H683" s="88">
        <v>22</v>
      </c>
    </row>
  </sheetData>
  <sortState xmlns:xlrd2="http://schemas.microsoft.com/office/spreadsheetml/2017/richdata2" ref="A2:H698">
    <sortCondition ref="A10"/>
  </sortState>
  <mergeCells count="4">
    <mergeCell ref="K48:R48"/>
    <mergeCell ref="K2:O4"/>
    <mergeCell ref="K17:O21"/>
    <mergeCell ref="B2:F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>
    <tabColor theme="4" tint="0.39997558519241921"/>
  </sheetPr>
  <dimension ref="B7:H516"/>
  <sheetViews>
    <sheetView zoomScale="90" zoomScaleNormal="90" workbookViewId="0">
      <selection activeCell="J99" sqref="J99"/>
    </sheetView>
  </sheetViews>
  <sheetFormatPr baseColWidth="10" defaultRowHeight="14.4" outlineLevelRow="3" x14ac:dyDescent="0.3"/>
  <cols>
    <col min="1" max="1" width="3.6640625" customWidth="1"/>
    <col min="2" max="2" width="9.6640625" bestFit="1" customWidth="1"/>
    <col min="3" max="3" width="34" bestFit="1" customWidth="1"/>
    <col min="4" max="4" width="11.44140625" customWidth="1"/>
    <col min="5" max="5" width="37.88671875" bestFit="1" customWidth="1"/>
    <col min="6" max="6" width="23.109375" bestFit="1" customWidth="1"/>
    <col min="7" max="7" width="18.33203125" bestFit="1" customWidth="1"/>
    <col min="8" max="8" width="11.44140625" bestFit="1" customWidth="1"/>
  </cols>
  <sheetData>
    <row r="7" spans="2:8" ht="15" thickBot="1" x14ac:dyDescent="0.35"/>
    <row r="8" spans="2:8" ht="29.4" thickTop="1" x14ac:dyDescent="0.3">
      <c r="B8" s="110" t="s">
        <v>6</v>
      </c>
      <c r="C8" s="111" t="s">
        <v>0</v>
      </c>
      <c r="D8" s="111" t="s">
        <v>1</v>
      </c>
      <c r="E8" s="111" t="s">
        <v>2</v>
      </c>
      <c r="F8" s="111" t="s">
        <v>2277</v>
      </c>
      <c r="G8" s="111" t="s">
        <v>2276</v>
      </c>
      <c r="H8" s="112" t="s">
        <v>4</v>
      </c>
    </row>
    <row r="9" spans="2:8" hidden="1" outlineLevel="3" x14ac:dyDescent="0.3">
      <c r="B9" s="113">
        <v>10</v>
      </c>
      <c r="C9" s="7" t="s">
        <v>68</v>
      </c>
      <c r="D9" s="8">
        <v>2006</v>
      </c>
      <c r="E9" s="7" t="s">
        <v>824</v>
      </c>
      <c r="F9" s="7" t="s">
        <v>11</v>
      </c>
      <c r="G9" s="7" t="s">
        <v>736</v>
      </c>
      <c r="H9" s="115">
        <v>18</v>
      </c>
    </row>
    <row r="10" spans="2:8" hidden="1" outlineLevel="3" x14ac:dyDescent="0.3">
      <c r="B10" s="113">
        <v>12</v>
      </c>
      <c r="C10" s="7" t="s">
        <v>123</v>
      </c>
      <c r="D10" s="8">
        <v>2006</v>
      </c>
      <c r="E10" s="7" t="s">
        <v>914</v>
      </c>
      <c r="F10" s="7" t="s">
        <v>11</v>
      </c>
      <c r="G10" s="7" t="s">
        <v>736</v>
      </c>
      <c r="H10" s="115">
        <v>21</v>
      </c>
    </row>
    <row r="11" spans="2:8" hidden="1" outlineLevel="3" x14ac:dyDescent="0.3">
      <c r="B11" s="113">
        <v>34</v>
      </c>
      <c r="C11" s="7" t="s">
        <v>122</v>
      </c>
      <c r="D11" s="8">
        <v>2006</v>
      </c>
      <c r="E11" s="7" t="s">
        <v>912</v>
      </c>
      <c r="F11" s="7" t="s">
        <v>11</v>
      </c>
      <c r="G11" s="7" t="s">
        <v>736</v>
      </c>
      <c r="H11" s="115">
        <v>15</v>
      </c>
    </row>
    <row r="12" spans="2:8" hidden="1" outlineLevel="3" x14ac:dyDescent="0.3">
      <c r="B12" s="113">
        <v>52</v>
      </c>
      <c r="C12" s="7" t="s">
        <v>60</v>
      </c>
      <c r="D12" s="8">
        <v>2006</v>
      </c>
      <c r="E12" s="7" t="s">
        <v>808</v>
      </c>
      <c r="F12" s="7" t="s">
        <v>11</v>
      </c>
      <c r="G12" s="7" t="s">
        <v>736</v>
      </c>
      <c r="H12" s="115">
        <v>22</v>
      </c>
    </row>
    <row r="13" spans="2:8" outlineLevel="2" collapsed="1" x14ac:dyDescent="0.3">
      <c r="B13" s="113"/>
      <c r="C13" s="7"/>
      <c r="D13" s="8"/>
      <c r="E13" s="7"/>
      <c r="F13" s="7"/>
      <c r="G13" s="91" t="s">
        <v>2297</v>
      </c>
      <c r="H13" s="115">
        <f>SUBTOTAL(9,H9:H12)</f>
        <v>76</v>
      </c>
    </row>
    <row r="14" spans="2:8" hidden="1" outlineLevel="3" x14ac:dyDescent="0.3">
      <c r="B14" s="113">
        <v>1</v>
      </c>
      <c r="C14" s="7" t="s">
        <v>126</v>
      </c>
      <c r="D14" s="8">
        <v>1999</v>
      </c>
      <c r="E14" s="7" t="s">
        <v>920</v>
      </c>
      <c r="F14" s="7" t="s">
        <v>11</v>
      </c>
      <c r="G14" s="7" t="s">
        <v>733</v>
      </c>
      <c r="H14" s="114">
        <v>19</v>
      </c>
    </row>
    <row r="15" spans="2:8" hidden="1" outlineLevel="3" x14ac:dyDescent="0.3">
      <c r="B15" s="113">
        <v>26</v>
      </c>
      <c r="C15" s="7" t="s">
        <v>52</v>
      </c>
      <c r="D15" s="8">
        <v>2005</v>
      </c>
      <c r="E15" s="7" t="s">
        <v>792</v>
      </c>
      <c r="F15" s="7" t="s">
        <v>11</v>
      </c>
      <c r="G15" s="7" t="s">
        <v>733</v>
      </c>
      <c r="H15" s="114">
        <v>14</v>
      </c>
    </row>
    <row r="16" spans="2:8" hidden="1" outlineLevel="3" x14ac:dyDescent="0.3">
      <c r="B16" s="113">
        <v>59</v>
      </c>
      <c r="C16" s="7" t="s">
        <v>139</v>
      </c>
      <c r="D16" s="8">
        <v>2002</v>
      </c>
      <c r="E16" s="7" t="s">
        <v>945</v>
      </c>
      <c r="F16" s="7" t="s">
        <v>11</v>
      </c>
      <c r="G16" s="7" t="s">
        <v>733</v>
      </c>
      <c r="H16" s="114">
        <v>19</v>
      </c>
    </row>
    <row r="17" spans="2:8" outlineLevel="2" collapsed="1" x14ac:dyDescent="0.3">
      <c r="B17" s="113"/>
      <c r="C17" s="7"/>
      <c r="D17" s="8"/>
      <c r="E17" s="7"/>
      <c r="F17" s="7"/>
      <c r="G17" s="91" t="s">
        <v>2295</v>
      </c>
      <c r="H17" s="114">
        <f>SUBTOTAL(9,H14:H16)</f>
        <v>52</v>
      </c>
    </row>
    <row r="18" spans="2:8" hidden="1" outlineLevel="3" x14ac:dyDescent="0.3">
      <c r="B18" s="113">
        <v>15</v>
      </c>
      <c r="C18" s="7" t="s">
        <v>10</v>
      </c>
      <c r="D18" s="8">
        <v>2007</v>
      </c>
      <c r="E18" s="7" t="s">
        <v>727</v>
      </c>
      <c r="F18" s="7" t="s">
        <v>11</v>
      </c>
      <c r="G18" s="7" t="s">
        <v>726</v>
      </c>
      <c r="H18" s="114">
        <v>11</v>
      </c>
    </row>
    <row r="19" spans="2:8" outlineLevel="2" collapsed="1" x14ac:dyDescent="0.3">
      <c r="B19" s="113"/>
      <c r="C19" s="7"/>
      <c r="D19" s="8"/>
      <c r="E19" s="7"/>
      <c r="F19" s="7"/>
      <c r="G19" s="91" t="s">
        <v>2296</v>
      </c>
      <c r="H19" s="114">
        <f>SUBTOTAL(9,H18:H18)</f>
        <v>11</v>
      </c>
    </row>
    <row r="20" spans="2:8" outlineLevel="1" x14ac:dyDescent="0.3">
      <c r="B20" s="113"/>
      <c r="C20" s="7"/>
      <c r="D20" s="8"/>
      <c r="E20" s="7"/>
      <c r="F20" s="91" t="s">
        <v>2299</v>
      </c>
      <c r="G20" s="7"/>
      <c r="H20" s="114">
        <f>SUBTOTAL(9,H9:H18)</f>
        <v>139</v>
      </c>
    </row>
    <row r="21" spans="2:8" hidden="1" outlineLevel="3" x14ac:dyDescent="0.3">
      <c r="B21" s="113">
        <v>13</v>
      </c>
      <c r="C21" s="7" t="s">
        <v>357</v>
      </c>
      <c r="D21" s="8">
        <v>2003</v>
      </c>
      <c r="E21" s="7" t="s">
        <v>1318</v>
      </c>
      <c r="F21" s="7" t="s">
        <v>153</v>
      </c>
      <c r="G21" s="7" t="s">
        <v>733</v>
      </c>
      <c r="H21" s="114">
        <v>17</v>
      </c>
    </row>
    <row r="22" spans="2:8" hidden="1" outlineLevel="3" x14ac:dyDescent="0.3">
      <c r="B22" s="113">
        <v>23</v>
      </c>
      <c r="C22" s="7" t="s">
        <v>329</v>
      </c>
      <c r="D22" s="8">
        <v>1961</v>
      </c>
      <c r="E22" s="7" t="s">
        <v>1265</v>
      </c>
      <c r="F22" s="7" t="s">
        <v>153</v>
      </c>
      <c r="G22" s="7" t="s">
        <v>733</v>
      </c>
      <c r="H22" s="114">
        <v>15</v>
      </c>
    </row>
    <row r="23" spans="2:8" hidden="1" outlineLevel="3" x14ac:dyDescent="0.3">
      <c r="B23" s="113">
        <v>43</v>
      </c>
      <c r="C23" s="7" t="s">
        <v>152</v>
      </c>
      <c r="D23" s="8">
        <v>2004</v>
      </c>
      <c r="E23" s="7" t="s">
        <v>970</v>
      </c>
      <c r="F23" s="7" t="s">
        <v>153</v>
      </c>
      <c r="G23" s="7" t="s">
        <v>733</v>
      </c>
      <c r="H23" s="114">
        <v>20</v>
      </c>
    </row>
    <row r="24" spans="2:8" hidden="1" outlineLevel="3" x14ac:dyDescent="0.3">
      <c r="B24" s="113">
        <v>56</v>
      </c>
      <c r="C24" s="7" t="s">
        <v>674</v>
      </c>
      <c r="D24" s="8">
        <v>1966</v>
      </c>
      <c r="E24" s="7" t="s">
        <v>1846</v>
      </c>
      <c r="F24" s="7" t="s">
        <v>153</v>
      </c>
      <c r="G24" s="7" t="s">
        <v>733</v>
      </c>
      <c r="H24" s="114">
        <v>14</v>
      </c>
    </row>
    <row r="25" spans="2:8" outlineLevel="2" collapsed="1" x14ac:dyDescent="0.3">
      <c r="B25" s="113"/>
      <c r="C25" s="7"/>
      <c r="D25" s="8"/>
      <c r="E25" s="7"/>
      <c r="F25" s="7"/>
      <c r="G25" s="91" t="s">
        <v>2295</v>
      </c>
      <c r="H25" s="114">
        <f>SUBTOTAL(9,H21:H24)</f>
        <v>66</v>
      </c>
    </row>
    <row r="26" spans="2:8" hidden="1" outlineLevel="3" x14ac:dyDescent="0.3">
      <c r="B26" s="113">
        <v>2</v>
      </c>
      <c r="C26" s="7" t="s">
        <v>481</v>
      </c>
      <c r="D26" s="8">
        <v>2007</v>
      </c>
      <c r="E26" s="7" t="s">
        <v>1541</v>
      </c>
      <c r="F26" s="7" t="s">
        <v>153</v>
      </c>
      <c r="G26" s="7" t="s">
        <v>726</v>
      </c>
      <c r="H26" s="114">
        <v>10</v>
      </c>
    </row>
    <row r="27" spans="2:8" outlineLevel="2" collapsed="1" x14ac:dyDescent="0.3">
      <c r="B27" s="113"/>
      <c r="C27" s="7"/>
      <c r="D27" s="8"/>
      <c r="E27" s="7"/>
      <c r="F27" s="7"/>
      <c r="G27" s="91" t="s">
        <v>2296</v>
      </c>
      <c r="H27" s="114">
        <f>SUBTOTAL(9,H26:H26)</f>
        <v>10</v>
      </c>
    </row>
    <row r="28" spans="2:8" outlineLevel="1" x14ac:dyDescent="0.3">
      <c r="B28" s="113"/>
      <c r="C28" s="7"/>
      <c r="D28" s="8"/>
      <c r="E28" s="7"/>
      <c r="F28" s="91" t="s">
        <v>2300</v>
      </c>
      <c r="G28" s="7"/>
      <c r="H28" s="114">
        <f>SUBTOTAL(9,H21:H26)</f>
        <v>76</v>
      </c>
    </row>
    <row r="29" spans="2:8" hidden="1" outlineLevel="3" x14ac:dyDescent="0.3">
      <c r="B29" s="113">
        <v>3</v>
      </c>
      <c r="C29" s="7" t="s">
        <v>67</v>
      </c>
      <c r="D29" s="8">
        <v>2006</v>
      </c>
      <c r="E29" s="7" t="s">
        <v>822</v>
      </c>
      <c r="F29" s="7" t="s">
        <v>20</v>
      </c>
      <c r="G29" s="7" t="s">
        <v>736</v>
      </c>
      <c r="H29" s="114">
        <v>11</v>
      </c>
    </row>
    <row r="30" spans="2:8" hidden="1" outlineLevel="3" x14ac:dyDescent="0.3">
      <c r="B30" s="113">
        <v>24</v>
      </c>
      <c r="C30" s="7" t="s">
        <v>19</v>
      </c>
      <c r="D30" s="8">
        <v>2006</v>
      </c>
      <c r="E30" s="7" t="s">
        <v>741</v>
      </c>
      <c r="F30" s="7" t="s">
        <v>20</v>
      </c>
      <c r="G30" s="7" t="s">
        <v>736</v>
      </c>
      <c r="H30" s="114">
        <v>22</v>
      </c>
    </row>
    <row r="31" spans="2:8" hidden="1" outlineLevel="3" x14ac:dyDescent="0.3">
      <c r="B31" s="113">
        <v>60</v>
      </c>
      <c r="C31" s="7" t="s">
        <v>64</v>
      </c>
      <c r="D31" s="8">
        <v>2006</v>
      </c>
      <c r="E31" s="7" t="s">
        <v>816</v>
      </c>
      <c r="F31" s="7" t="s">
        <v>20</v>
      </c>
      <c r="G31" s="7" t="s">
        <v>736</v>
      </c>
      <c r="H31" s="114">
        <v>23</v>
      </c>
    </row>
    <row r="32" spans="2:8" outlineLevel="2" collapsed="1" x14ac:dyDescent="0.3">
      <c r="B32" s="113"/>
      <c r="C32" s="7"/>
      <c r="D32" s="8"/>
      <c r="E32" s="7"/>
      <c r="F32" s="7"/>
      <c r="G32" s="91" t="s">
        <v>2297</v>
      </c>
      <c r="H32" s="114">
        <f>SUBTOTAL(9,H29:H31)</f>
        <v>56</v>
      </c>
    </row>
    <row r="33" spans="2:8" hidden="1" outlineLevel="3" x14ac:dyDescent="0.3">
      <c r="B33" s="113">
        <v>50</v>
      </c>
      <c r="C33" s="7" t="s">
        <v>59</v>
      </c>
      <c r="D33" s="8">
        <v>2004</v>
      </c>
      <c r="E33" s="7" t="s">
        <v>806</v>
      </c>
      <c r="F33" s="7" t="s">
        <v>20</v>
      </c>
      <c r="G33" s="7" t="s">
        <v>733</v>
      </c>
      <c r="H33" s="114">
        <v>21</v>
      </c>
    </row>
    <row r="34" spans="2:8" outlineLevel="2" collapsed="1" x14ac:dyDescent="0.3">
      <c r="B34" s="113"/>
      <c r="C34" s="7"/>
      <c r="D34" s="8"/>
      <c r="E34" s="7"/>
      <c r="F34" s="7"/>
      <c r="G34" s="91" t="s">
        <v>2295</v>
      </c>
      <c r="H34" s="114">
        <f>SUBTOTAL(9,H33:H33)</f>
        <v>21</v>
      </c>
    </row>
    <row r="35" spans="2:8" hidden="1" outlineLevel="3" x14ac:dyDescent="0.3">
      <c r="B35" s="113">
        <v>29</v>
      </c>
      <c r="C35" s="7" t="s">
        <v>41</v>
      </c>
      <c r="D35" s="8">
        <v>2007</v>
      </c>
      <c r="E35" s="7" t="s">
        <v>774</v>
      </c>
      <c r="F35" s="7" t="s">
        <v>20</v>
      </c>
      <c r="G35" s="7" t="s">
        <v>726</v>
      </c>
      <c r="H35" s="114">
        <v>23</v>
      </c>
    </row>
    <row r="36" spans="2:8" hidden="1" outlineLevel="3" x14ac:dyDescent="0.3">
      <c r="B36" s="113">
        <v>42</v>
      </c>
      <c r="C36" s="7" t="s">
        <v>30</v>
      </c>
      <c r="D36" s="8">
        <v>2007</v>
      </c>
      <c r="E36" s="7" t="s">
        <v>756</v>
      </c>
      <c r="F36" s="7" t="s">
        <v>20</v>
      </c>
      <c r="G36" s="7" t="s">
        <v>726</v>
      </c>
      <c r="H36" s="114">
        <v>12</v>
      </c>
    </row>
    <row r="37" spans="2:8" hidden="1" outlineLevel="3" x14ac:dyDescent="0.3">
      <c r="B37" s="113">
        <v>46</v>
      </c>
      <c r="C37" s="7" t="s">
        <v>23</v>
      </c>
      <c r="D37" s="8">
        <v>2007</v>
      </c>
      <c r="E37" s="7" t="s">
        <v>745</v>
      </c>
      <c r="F37" s="7" t="s">
        <v>20</v>
      </c>
      <c r="G37" s="7" t="s">
        <v>726</v>
      </c>
      <c r="H37" s="114">
        <v>20</v>
      </c>
    </row>
    <row r="38" spans="2:8" outlineLevel="2" collapsed="1" x14ac:dyDescent="0.3">
      <c r="B38" s="113"/>
      <c r="C38" s="7"/>
      <c r="D38" s="8"/>
      <c r="E38" s="7"/>
      <c r="F38" s="7"/>
      <c r="G38" s="91" t="s">
        <v>2296</v>
      </c>
      <c r="H38" s="114">
        <f>SUBTOTAL(9,H35:H37)</f>
        <v>55</v>
      </c>
    </row>
    <row r="39" spans="2:8" outlineLevel="1" x14ac:dyDescent="0.3">
      <c r="B39" s="113"/>
      <c r="C39" s="7"/>
      <c r="D39" s="8"/>
      <c r="E39" s="7"/>
      <c r="F39" s="91" t="s">
        <v>2301</v>
      </c>
      <c r="G39" s="7"/>
      <c r="H39" s="114">
        <f>SUBTOTAL(9,H29:H37)</f>
        <v>132</v>
      </c>
    </row>
    <row r="40" spans="2:8" hidden="1" outlineLevel="3" x14ac:dyDescent="0.3">
      <c r="B40" s="113">
        <v>58</v>
      </c>
      <c r="C40" s="7" t="s">
        <v>77</v>
      </c>
      <c r="D40" s="8">
        <v>2006</v>
      </c>
      <c r="E40" s="7" t="s">
        <v>839</v>
      </c>
      <c r="F40" s="7" t="s">
        <v>71</v>
      </c>
      <c r="G40" s="7" t="s">
        <v>736</v>
      </c>
      <c r="H40" s="114">
        <v>24</v>
      </c>
    </row>
    <row r="41" spans="2:8" outlineLevel="2" collapsed="1" x14ac:dyDescent="0.3">
      <c r="B41" s="113"/>
      <c r="C41" s="7"/>
      <c r="D41" s="8"/>
      <c r="E41" s="7"/>
      <c r="F41" s="7"/>
      <c r="G41" s="91" t="s">
        <v>2297</v>
      </c>
      <c r="H41" s="114">
        <f>SUBTOTAL(9,H40:H40)</f>
        <v>24</v>
      </c>
    </row>
    <row r="42" spans="2:8" hidden="1" outlineLevel="3" x14ac:dyDescent="0.3">
      <c r="B42" s="113">
        <v>7</v>
      </c>
      <c r="C42" s="7" t="s">
        <v>271</v>
      </c>
      <c r="D42" s="8">
        <v>1942</v>
      </c>
      <c r="E42" s="7" t="s">
        <v>1182</v>
      </c>
      <c r="F42" s="7" t="s">
        <v>71</v>
      </c>
      <c r="G42" s="7" t="s">
        <v>733</v>
      </c>
      <c r="H42" s="114">
        <v>19</v>
      </c>
    </row>
    <row r="43" spans="2:8" hidden="1" outlineLevel="3" x14ac:dyDescent="0.3">
      <c r="B43" s="113">
        <v>20</v>
      </c>
      <c r="C43" s="7" t="s">
        <v>100</v>
      </c>
      <c r="D43" s="8">
        <v>2002</v>
      </c>
      <c r="E43" s="7" t="s">
        <v>880</v>
      </c>
      <c r="F43" s="7" t="s">
        <v>71</v>
      </c>
      <c r="G43" s="7" t="s">
        <v>733</v>
      </c>
      <c r="H43" s="114">
        <v>18</v>
      </c>
    </row>
    <row r="44" spans="2:8" hidden="1" outlineLevel="3" x14ac:dyDescent="0.3">
      <c r="B44" s="113">
        <v>27</v>
      </c>
      <c r="C44" s="7" t="s">
        <v>275</v>
      </c>
      <c r="D44" s="8">
        <v>1991</v>
      </c>
      <c r="E44" s="7" t="s">
        <v>1188</v>
      </c>
      <c r="F44" s="7" t="s">
        <v>71</v>
      </c>
      <c r="G44" s="7" t="s">
        <v>733</v>
      </c>
      <c r="H44" s="114">
        <v>11</v>
      </c>
    </row>
    <row r="45" spans="2:8" hidden="1" outlineLevel="3" x14ac:dyDescent="0.3">
      <c r="B45" s="113">
        <v>35</v>
      </c>
      <c r="C45" s="7" t="s">
        <v>272</v>
      </c>
      <c r="D45" s="8">
        <v>1939</v>
      </c>
      <c r="E45" s="7" t="s">
        <v>1184</v>
      </c>
      <c r="F45" s="7" t="s">
        <v>71</v>
      </c>
      <c r="G45" s="7" t="s">
        <v>733</v>
      </c>
      <c r="H45" s="114">
        <v>10</v>
      </c>
    </row>
    <row r="46" spans="2:8" hidden="1" outlineLevel="3" x14ac:dyDescent="0.3">
      <c r="B46" s="113">
        <v>53</v>
      </c>
      <c r="C46" s="7" t="s">
        <v>70</v>
      </c>
      <c r="D46" s="8">
        <v>2001</v>
      </c>
      <c r="E46" s="7" t="s">
        <v>828</v>
      </c>
      <c r="F46" s="7" t="s">
        <v>71</v>
      </c>
      <c r="G46" s="7" t="s">
        <v>733</v>
      </c>
      <c r="H46" s="114">
        <v>20</v>
      </c>
    </row>
    <row r="47" spans="2:8" hidden="1" outlineLevel="3" x14ac:dyDescent="0.3">
      <c r="B47" s="113">
        <v>54</v>
      </c>
      <c r="C47" s="7" t="s">
        <v>148</v>
      </c>
      <c r="D47" s="8">
        <v>1999</v>
      </c>
      <c r="E47" s="7" t="s">
        <v>962</v>
      </c>
      <c r="F47" s="7" t="s">
        <v>71</v>
      </c>
      <c r="G47" s="7" t="s">
        <v>733</v>
      </c>
      <c r="H47" s="114">
        <v>10</v>
      </c>
    </row>
    <row r="48" spans="2:8" hidden="1" outlineLevel="3" x14ac:dyDescent="0.3">
      <c r="B48" s="113">
        <v>62</v>
      </c>
      <c r="C48" s="7" t="s">
        <v>190</v>
      </c>
      <c r="D48" s="8">
        <v>2005</v>
      </c>
      <c r="E48" s="7" t="s">
        <v>1040</v>
      </c>
      <c r="F48" s="7" t="s">
        <v>71</v>
      </c>
      <c r="G48" s="7" t="s">
        <v>733</v>
      </c>
      <c r="H48" s="114">
        <v>13</v>
      </c>
    </row>
    <row r="49" spans="2:8" outlineLevel="2" collapsed="1" x14ac:dyDescent="0.3">
      <c r="B49" s="113"/>
      <c r="C49" s="7"/>
      <c r="D49" s="8"/>
      <c r="E49" s="7"/>
      <c r="F49" s="7"/>
      <c r="G49" s="91" t="s">
        <v>2295</v>
      </c>
      <c r="H49" s="114">
        <f>SUBTOTAL(9,H42:H48)</f>
        <v>101</v>
      </c>
    </row>
    <row r="50" spans="2:8" hidden="1" outlineLevel="3" x14ac:dyDescent="0.3">
      <c r="B50" s="113">
        <v>25</v>
      </c>
      <c r="C50" s="7" t="s">
        <v>215</v>
      </c>
      <c r="D50" s="8">
        <v>2007</v>
      </c>
      <c r="E50" s="7" t="s">
        <v>1080</v>
      </c>
      <c r="F50" s="7" t="s">
        <v>71</v>
      </c>
      <c r="G50" s="7" t="s">
        <v>726</v>
      </c>
      <c r="H50" s="114">
        <v>12</v>
      </c>
    </row>
    <row r="51" spans="2:8" hidden="1" outlineLevel="3" x14ac:dyDescent="0.3">
      <c r="B51" s="113">
        <v>41</v>
      </c>
      <c r="C51" s="7" t="s">
        <v>144</v>
      </c>
      <c r="D51" s="8">
        <v>2008</v>
      </c>
      <c r="E51" s="7" t="s">
        <v>954</v>
      </c>
      <c r="F51" s="7" t="s">
        <v>71</v>
      </c>
      <c r="G51" s="7" t="s">
        <v>726</v>
      </c>
      <c r="H51" s="114">
        <v>25</v>
      </c>
    </row>
    <row r="52" spans="2:8" outlineLevel="2" collapsed="1" x14ac:dyDescent="0.3">
      <c r="B52" s="113"/>
      <c r="C52" s="7"/>
      <c r="D52" s="8"/>
      <c r="E52" s="7"/>
      <c r="F52" s="7"/>
      <c r="G52" s="91" t="s">
        <v>2296</v>
      </c>
      <c r="H52" s="114">
        <f>SUBTOTAL(9,H50:H51)</f>
        <v>37</v>
      </c>
    </row>
    <row r="53" spans="2:8" outlineLevel="1" x14ac:dyDescent="0.3">
      <c r="B53" s="113"/>
      <c r="C53" s="7"/>
      <c r="D53" s="8"/>
      <c r="E53" s="7"/>
      <c r="F53" s="91" t="s">
        <v>2305</v>
      </c>
      <c r="G53" s="7"/>
      <c r="H53" s="114">
        <f>SUBTOTAL(9,H40:H51)</f>
        <v>162</v>
      </c>
    </row>
    <row r="54" spans="2:8" hidden="1" outlineLevel="3" x14ac:dyDescent="0.3">
      <c r="B54" s="113">
        <v>30</v>
      </c>
      <c r="C54" s="7" t="s">
        <v>29</v>
      </c>
      <c r="D54" s="8">
        <v>2006</v>
      </c>
      <c r="E54" s="7" t="s">
        <v>753</v>
      </c>
      <c r="F54" s="7" t="s">
        <v>9</v>
      </c>
      <c r="G54" s="7" t="s">
        <v>736</v>
      </c>
      <c r="H54" s="114">
        <v>25</v>
      </c>
    </row>
    <row r="55" spans="2:8" hidden="1" outlineLevel="3" x14ac:dyDescent="0.3">
      <c r="B55" s="113">
        <v>49</v>
      </c>
      <c r="C55" s="7" t="s">
        <v>33</v>
      </c>
      <c r="D55" s="8">
        <v>2006</v>
      </c>
      <c r="E55" s="7" t="s">
        <v>760</v>
      </c>
      <c r="F55" s="7" t="s">
        <v>9</v>
      </c>
      <c r="G55" s="7" t="s">
        <v>736</v>
      </c>
      <c r="H55" s="114">
        <v>17</v>
      </c>
    </row>
    <row r="56" spans="2:8" outlineLevel="2" collapsed="1" x14ac:dyDescent="0.3">
      <c r="B56" s="113"/>
      <c r="C56" s="7"/>
      <c r="D56" s="8"/>
      <c r="E56" s="7"/>
      <c r="F56" s="7"/>
      <c r="G56" s="91" t="s">
        <v>2297</v>
      </c>
      <c r="H56" s="114">
        <f>SUBTOTAL(9,H54:H55)</f>
        <v>42</v>
      </c>
    </row>
    <row r="57" spans="2:8" hidden="1" outlineLevel="3" x14ac:dyDescent="0.3">
      <c r="B57" s="113">
        <v>18</v>
      </c>
      <c r="C57" s="7" t="s">
        <v>7</v>
      </c>
      <c r="D57" s="8">
        <v>2005</v>
      </c>
      <c r="E57" s="7" t="s">
        <v>731</v>
      </c>
      <c r="F57" s="7" t="s">
        <v>9</v>
      </c>
      <c r="G57" s="7" t="s">
        <v>733</v>
      </c>
      <c r="H57" s="114">
        <v>14</v>
      </c>
    </row>
    <row r="58" spans="2:8" hidden="1" outlineLevel="3" x14ac:dyDescent="0.3">
      <c r="B58" s="113">
        <v>22</v>
      </c>
      <c r="C58" s="7" t="s">
        <v>26</v>
      </c>
      <c r="D58" s="8">
        <v>2003</v>
      </c>
      <c r="E58" s="7" t="s">
        <v>749</v>
      </c>
      <c r="F58" s="7" t="s">
        <v>9</v>
      </c>
      <c r="G58" s="7" t="s">
        <v>733</v>
      </c>
      <c r="H58" s="114">
        <v>24</v>
      </c>
    </row>
    <row r="59" spans="2:8" outlineLevel="2" collapsed="1" x14ac:dyDescent="0.3">
      <c r="B59" s="113"/>
      <c r="C59" s="7"/>
      <c r="D59" s="8"/>
      <c r="E59" s="7"/>
      <c r="F59" s="7"/>
      <c r="G59" s="91" t="s">
        <v>2295</v>
      </c>
      <c r="H59" s="114">
        <f>SUBTOTAL(9,H57:H58)</f>
        <v>38</v>
      </c>
    </row>
    <row r="60" spans="2:8" hidden="1" outlineLevel="3" x14ac:dyDescent="0.3">
      <c r="B60" s="113">
        <v>11</v>
      </c>
      <c r="C60" s="7" t="s">
        <v>36</v>
      </c>
      <c r="D60" s="8">
        <v>2007</v>
      </c>
      <c r="E60" s="7" t="s">
        <v>766</v>
      </c>
      <c r="F60" s="7" t="s">
        <v>9</v>
      </c>
      <c r="G60" s="7" t="s">
        <v>726</v>
      </c>
      <c r="H60" s="114">
        <v>14</v>
      </c>
    </row>
    <row r="61" spans="2:8" hidden="1" outlineLevel="3" x14ac:dyDescent="0.3">
      <c r="B61" s="113">
        <v>14</v>
      </c>
      <c r="C61" s="7" t="s">
        <v>1927</v>
      </c>
      <c r="D61" s="8">
        <v>2013</v>
      </c>
      <c r="E61" s="7" t="s">
        <v>786</v>
      </c>
      <c r="F61" s="7" t="s">
        <v>9</v>
      </c>
      <c r="G61" s="7" t="s">
        <v>726</v>
      </c>
      <c r="H61" s="114">
        <v>21</v>
      </c>
    </row>
    <row r="62" spans="2:8" hidden="1" outlineLevel="3" x14ac:dyDescent="0.3">
      <c r="B62" s="113">
        <v>32</v>
      </c>
      <c r="C62" s="7" t="s">
        <v>8</v>
      </c>
      <c r="D62" s="8">
        <v>2007</v>
      </c>
      <c r="E62" s="7" t="s">
        <v>724</v>
      </c>
      <c r="F62" s="7" t="s">
        <v>9</v>
      </c>
      <c r="G62" s="7" t="s">
        <v>726</v>
      </c>
      <c r="H62" s="114">
        <v>20</v>
      </c>
    </row>
    <row r="63" spans="2:8" outlineLevel="2" collapsed="1" x14ac:dyDescent="0.3">
      <c r="B63" s="113"/>
      <c r="C63" s="7"/>
      <c r="D63" s="8"/>
      <c r="E63" s="7"/>
      <c r="F63" s="7"/>
      <c r="G63" s="91" t="s">
        <v>2296</v>
      </c>
      <c r="H63" s="114">
        <f>SUBTOTAL(9,H60:H62)</f>
        <v>55</v>
      </c>
    </row>
    <row r="64" spans="2:8" outlineLevel="1" x14ac:dyDescent="0.3">
      <c r="B64" s="113"/>
      <c r="C64" s="7"/>
      <c r="D64" s="8"/>
      <c r="E64" s="7"/>
      <c r="F64" s="91" t="s">
        <v>2306</v>
      </c>
      <c r="G64" s="7"/>
      <c r="H64" s="114">
        <f>SUBTOTAL(9,H54:H62)</f>
        <v>135</v>
      </c>
    </row>
    <row r="65" spans="2:8" hidden="1" outlineLevel="3" x14ac:dyDescent="0.3">
      <c r="B65" s="113">
        <v>9</v>
      </c>
      <c r="C65" s="7" t="s">
        <v>212</v>
      </c>
      <c r="D65" s="8">
        <v>2006</v>
      </c>
      <c r="E65" s="7" t="s">
        <v>1074</v>
      </c>
      <c r="F65" s="7" t="s">
        <v>25</v>
      </c>
      <c r="G65" s="7" t="s">
        <v>736</v>
      </c>
      <c r="H65" s="114">
        <v>10</v>
      </c>
    </row>
    <row r="66" spans="2:8" hidden="1" outlineLevel="3" x14ac:dyDescent="0.3">
      <c r="B66" s="113">
        <v>16</v>
      </c>
      <c r="C66" s="7" t="s">
        <v>235</v>
      </c>
      <c r="D66" s="8">
        <v>2006</v>
      </c>
      <c r="E66" s="7" t="s">
        <v>1118</v>
      </c>
      <c r="F66" s="7" t="s">
        <v>25</v>
      </c>
      <c r="G66" s="7" t="s">
        <v>736</v>
      </c>
      <c r="H66" s="114">
        <v>20</v>
      </c>
    </row>
    <row r="67" spans="2:8" hidden="1" outlineLevel="3" x14ac:dyDescent="0.3">
      <c r="B67" s="113">
        <v>19</v>
      </c>
      <c r="C67" s="7" t="s">
        <v>234</v>
      </c>
      <c r="D67" s="8">
        <v>2006</v>
      </c>
      <c r="E67" s="7" t="s">
        <v>1116</v>
      </c>
      <c r="F67" s="7" t="s">
        <v>25</v>
      </c>
      <c r="G67" s="7" t="s">
        <v>736</v>
      </c>
      <c r="H67" s="114">
        <v>22</v>
      </c>
    </row>
    <row r="68" spans="2:8" hidden="1" outlineLevel="3" x14ac:dyDescent="0.3">
      <c r="B68" s="113">
        <v>47</v>
      </c>
      <c r="C68" s="7" t="s">
        <v>58</v>
      </c>
      <c r="D68" s="8">
        <v>2006</v>
      </c>
      <c r="E68" s="7" t="s">
        <v>804</v>
      </c>
      <c r="F68" s="7" t="s">
        <v>25</v>
      </c>
      <c r="G68" s="7" t="s">
        <v>736</v>
      </c>
      <c r="H68" s="114">
        <v>20</v>
      </c>
    </row>
    <row r="69" spans="2:8" hidden="1" outlineLevel="3" x14ac:dyDescent="0.3">
      <c r="B69" s="113">
        <v>61</v>
      </c>
      <c r="C69" s="7" t="s">
        <v>217</v>
      </c>
      <c r="D69" s="8">
        <v>2006</v>
      </c>
      <c r="E69" s="7" t="s">
        <v>1084</v>
      </c>
      <c r="F69" s="7" t="s">
        <v>25</v>
      </c>
      <c r="G69" s="7" t="s">
        <v>736</v>
      </c>
      <c r="H69" s="114">
        <v>18</v>
      </c>
    </row>
    <row r="70" spans="2:8" outlineLevel="2" collapsed="1" x14ac:dyDescent="0.3">
      <c r="B70" s="113"/>
      <c r="C70" s="7"/>
      <c r="D70" s="8"/>
      <c r="E70" s="7"/>
      <c r="F70" s="7"/>
      <c r="G70" s="91" t="s">
        <v>2297</v>
      </c>
      <c r="H70" s="114">
        <f>SUBTOTAL(9,H65:H69)</f>
        <v>90</v>
      </c>
    </row>
    <row r="71" spans="2:8" hidden="1" outlineLevel="3" x14ac:dyDescent="0.3">
      <c r="B71" s="113">
        <v>5</v>
      </c>
      <c r="C71" s="7" t="s">
        <v>298</v>
      </c>
      <c r="D71" s="8">
        <v>1980</v>
      </c>
      <c r="E71" s="7" t="s">
        <v>1226</v>
      </c>
      <c r="F71" s="7" t="s">
        <v>25</v>
      </c>
      <c r="G71" s="7" t="s">
        <v>733</v>
      </c>
      <c r="H71" s="114">
        <v>19</v>
      </c>
    </row>
    <row r="72" spans="2:8" hidden="1" outlineLevel="3" x14ac:dyDescent="0.3">
      <c r="B72" s="113">
        <v>8</v>
      </c>
      <c r="C72" s="7" t="s">
        <v>24</v>
      </c>
      <c r="D72" s="8">
        <v>1992</v>
      </c>
      <c r="E72" s="7" t="s">
        <v>747</v>
      </c>
      <c r="F72" s="7" t="s">
        <v>25</v>
      </c>
      <c r="G72" s="7" t="s">
        <v>733</v>
      </c>
      <c r="H72" s="114">
        <v>16</v>
      </c>
    </row>
    <row r="73" spans="2:8" hidden="1" outlineLevel="3" x14ac:dyDescent="0.3">
      <c r="B73" s="113">
        <v>55</v>
      </c>
      <c r="C73" s="7" t="s">
        <v>231</v>
      </c>
      <c r="D73" s="8">
        <v>2004</v>
      </c>
      <c r="E73" s="7" t="s">
        <v>1110</v>
      </c>
      <c r="F73" s="7" t="s">
        <v>25</v>
      </c>
      <c r="G73" s="7" t="s">
        <v>733</v>
      </c>
      <c r="H73" s="114">
        <v>20</v>
      </c>
    </row>
    <row r="74" spans="2:8" outlineLevel="2" collapsed="1" x14ac:dyDescent="0.3">
      <c r="B74" s="113"/>
      <c r="C74" s="7"/>
      <c r="D74" s="8"/>
      <c r="E74" s="7"/>
      <c r="F74" s="7"/>
      <c r="G74" s="91" t="s">
        <v>2295</v>
      </c>
      <c r="H74" s="114">
        <f>SUBTOTAL(9,H71:H73)</f>
        <v>55</v>
      </c>
    </row>
    <row r="75" spans="2:8" hidden="1" outlineLevel="3" x14ac:dyDescent="0.3">
      <c r="B75" s="113">
        <v>17</v>
      </c>
      <c r="C75" s="7" t="s">
        <v>239</v>
      </c>
      <c r="D75" s="8">
        <v>2007</v>
      </c>
      <c r="E75" s="7" t="s">
        <v>1125</v>
      </c>
      <c r="F75" s="7" t="s">
        <v>25</v>
      </c>
      <c r="G75" s="7" t="s">
        <v>726</v>
      </c>
      <c r="H75" s="114">
        <v>19</v>
      </c>
    </row>
    <row r="76" spans="2:8" hidden="1" outlineLevel="3" x14ac:dyDescent="0.3">
      <c r="B76" s="113">
        <v>21</v>
      </c>
      <c r="C76" s="7" t="s">
        <v>146</v>
      </c>
      <c r="D76" s="8">
        <v>2007</v>
      </c>
      <c r="E76" s="7" t="s">
        <v>958</v>
      </c>
      <c r="F76" s="7" t="s">
        <v>25</v>
      </c>
      <c r="G76" s="7" t="s">
        <v>726</v>
      </c>
      <c r="H76" s="114">
        <v>16</v>
      </c>
    </row>
    <row r="77" spans="2:8" hidden="1" outlineLevel="3" x14ac:dyDescent="0.3">
      <c r="B77" s="113">
        <v>28</v>
      </c>
      <c r="C77" s="7" t="s">
        <v>166</v>
      </c>
      <c r="D77" s="8">
        <v>2008</v>
      </c>
      <c r="E77" s="7" t="s">
        <v>994</v>
      </c>
      <c r="F77" s="7" t="s">
        <v>25</v>
      </c>
      <c r="G77" s="7" t="s">
        <v>726</v>
      </c>
      <c r="H77" s="114">
        <v>15</v>
      </c>
    </row>
    <row r="78" spans="2:8" hidden="1" outlineLevel="3" x14ac:dyDescent="0.3">
      <c r="B78" s="113">
        <v>37</v>
      </c>
      <c r="C78" s="7" t="s">
        <v>83</v>
      </c>
      <c r="D78" s="8">
        <v>2007</v>
      </c>
      <c r="E78" s="7" t="s">
        <v>851</v>
      </c>
      <c r="F78" s="7" t="s">
        <v>25</v>
      </c>
      <c r="G78" s="7" t="s">
        <v>726</v>
      </c>
      <c r="H78" s="114">
        <v>12</v>
      </c>
    </row>
    <row r="79" spans="2:8" hidden="1" outlineLevel="3" x14ac:dyDescent="0.3">
      <c r="B79" s="113">
        <v>48</v>
      </c>
      <c r="C79" s="7" t="s">
        <v>149</v>
      </c>
      <c r="D79" s="8">
        <v>2007</v>
      </c>
      <c r="E79" s="7" t="s">
        <v>964</v>
      </c>
      <c r="F79" s="7" t="s">
        <v>25</v>
      </c>
      <c r="G79" s="7" t="s">
        <v>726</v>
      </c>
      <c r="H79" s="114">
        <v>14</v>
      </c>
    </row>
    <row r="80" spans="2:8" outlineLevel="2" collapsed="1" x14ac:dyDescent="0.3">
      <c r="B80" s="113"/>
      <c r="C80" s="7"/>
      <c r="D80" s="8"/>
      <c r="E80" s="7"/>
      <c r="F80" s="7"/>
      <c r="G80" s="91" t="s">
        <v>2296</v>
      </c>
      <c r="H80" s="114">
        <f>SUBTOTAL(9,H75:H79)</f>
        <v>76</v>
      </c>
    </row>
    <row r="81" spans="2:8" outlineLevel="1" x14ac:dyDescent="0.3">
      <c r="B81" s="113"/>
      <c r="C81" s="7"/>
      <c r="D81" s="8"/>
      <c r="E81" s="7"/>
      <c r="F81" s="91" t="s">
        <v>2303</v>
      </c>
      <c r="G81" s="7"/>
      <c r="H81" s="114">
        <f>SUBTOTAL(9,H65:H79)</f>
        <v>221</v>
      </c>
    </row>
    <row r="82" spans="2:8" hidden="1" outlineLevel="3" x14ac:dyDescent="0.3">
      <c r="B82" s="113">
        <v>6</v>
      </c>
      <c r="C82" s="7" t="s">
        <v>16</v>
      </c>
      <c r="D82" s="8">
        <v>2004</v>
      </c>
      <c r="E82" s="7" t="s">
        <v>737</v>
      </c>
      <c r="F82" s="7" t="s">
        <v>17</v>
      </c>
      <c r="G82" s="7" t="s">
        <v>733</v>
      </c>
      <c r="H82" s="114">
        <v>16</v>
      </c>
    </row>
    <row r="83" spans="2:8" hidden="1" outlineLevel="3" x14ac:dyDescent="0.3">
      <c r="B83" s="113">
        <v>51</v>
      </c>
      <c r="C83" s="7" t="s">
        <v>356</v>
      </c>
      <c r="D83" s="8">
        <v>1988</v>
      </c>
      <c r="E83" s="7" t="s">
        <v>1316</v>
      </c>
      <c r="F83" s="7" t="s">
        <v>17</v>
      </c>
      <c r="G83" s="7" t="s">
        <v>733</v>
      </c>
      <c r="H83" s="114">
        <v>12</v>
      </c>
    </row>
    <row r="84" spans="2:8" hidden="1" outlineLevel="3" x14ac:dyDescent="0.3">
      <c r="B84" s="113">
        <v>57</v>
      </c>
      <c r="C84" s="7" t="s">
        <v>193</v>
      </c>
      <c r="D84" s="8">
        <v>2000</v>
      </c>
      <c r="E84" s="7" t="s">
        <v>1045</v>
      </c>
      <c r="F84" s="7" t="s">
        <v>17</v>
      </c>
      <c r="G84" s="7" t="s">
        <v>733</v>
      </c>
      <c r="H84" s="114">
        <v>22</v>
      </c>
    </row>
    <row r="85" spans="2:8" outlineLevel="2" collapsed="1" x14ac:dyDescent="0.3">
      <c r="B85" s="113"/>
      <c r="C85" s="7"/>
      <c r="D85" s="8"/>
      <c r="E85" s="7"/>
      <c r="F85" s="7"/>
      <c r="G85" s="91" t="s">
        <v>2295</v>
      </c>
      <c r="H85" s="114">
        <f>SUBTOTAL(9,H82:H84)</f>
        <v>50</v>
      </c>
    </row>
    <row r="86" spans="2:8" hidden="1" outlineLevel="3" x14ac:dyDescent="0.3">
      <c r="B86" s="113">
        <v>33</v>
      </c>
      <c r="C86" s="7" t="s">
        <v>645</v>
      </c>
      <c r="D86" s="8">
        <v>2007</v>
      </c>
      <c r="E86" s="7" t="s">
        <v>1799</v>
      </c>
      <c r="F86" s="7" t="s">
        <v>17</v>
      </c>
      <c r="G86" s="7" t="s">
        <v>726</v>
      </c>
      <c r="H86" s="114">
        <v>25</v>
      </c>
    </row>
    <row r="87" spans="2:8" outlineLevel="2" collapsed="1" x14ac:dyDescent="0.3">
      <c r="B87" s="113"/>
      <c r="C87" s="7"/>
      <c r="D87" s="8"/>
      <c r="E87" s="7"/>
      <c r="F87" s="7"/>
      <c r="G87" s="91" t="s">
        <v>2296</v>
      </c>
      <c r="H87" s="114">
        <f>SUBTOTAL(9,H86:H86)</f>
        <v>25</v>
      </c>
    </row>
    <row r="88" spans="2:8" outlineLevel="1" x14ac:dyDescent="0.3">
      <c r="B88" s="113"/>
      <c r="C88" s="7"/>
      <c r="D88" s="8"/>
      <c r="E88" s="7"/>
      <c r="F88" s="91" t="s">
        <v>2304</v>
      </c>
      <c r="G88" s="7"/>
      <c r="H88" s="114">
        <f>SUBTOTAL(9,H82:H86)</f>
        <v>75</v>
      </c>
    </row>
    <row r="89" spans="2:8" hidden="1" outlineLevel="3" x14ac:dyDescent="0.3">
      <c r="B89" s="113">
        <v>4</v>
      </c>
      <c r="C89" s="7" t="s">
        <v>66</v>
      </c>
      <c r="D89" s="8">
        <v>2006</v>
      </c>
      <c r="E89" s="7" t="s">
        <v>820</v>
      </c>
      <c r="F89" s="7" t="s">
        <v>22</v>
      </c>
      <c r="G89" s="7" t="s">
        <v>736</v>
      </c>
      <c r="H89" s="114">
        <v>21</v>
      </c>
    </row>
    <row r="90" spans="2:8" outlineLevel="2" collapsed="1" x14ac:dyDescent="0.3">
      <c r="B90" s="113"/>
      <c r="C90" s="7"/>
      <c r="D90" s="8"/>
      <c r="E90" s="7"/>
      <c r="F90" s="7"/>
      <c r="G90" s="91" t="s">
        <v>2297</v>
      </c>
      <c r="H90" s="114">
        <f>SUBTOTAL(9,H89:H89)</f>
        <v>21</v>
      </c>
    </row>
    <row r="91" spans="2:8" hidden="1" outlineLevel="3" x14ac:dyDescent="0.3">
      <c r="B91" s="113">
        <v>38</v>
      </c>
      <c r="C91" s="7" t="s">
        <v>313</v>
      </c>
      <c r="D91" s="8">
        <v>1999</v>
      </c>
      <c r="E91" s="7" t="s">
        <v>1244</v>
      </c>
      <c r="F91" s="91" t="s">
        <v>22</v>
      </c>
      <c r="G91" s="7" t="s">
        <v>733</v>
      </c>
      <c r="H91" s="114">
        <v>18</v>
      </c>
    </row>
    <row r="92" spans="2:8" hidden="1" outlineLevel="3" x14ac:dyDescent="0.3">
      <c r="B92" s="113">
        <v>39</v>
      </c>
      <c r="C92" s="7" t="s">
        <v>314</v>
      </c>
      <c r="D92" s="8">
        <v>2003</v>
      </c>
      <c r="E92" s="7" t="s">
        <v>1244</v>
      </c>
      <c r="F92" s="91" t="s">
        <v>22</v>
      </c>
      <c r="G92" s="7" t="s">
        <v>733</v>
      </c>
      <c r="H92" s="114">
        <v>16</v>
      </c>
    </row>
    <row r="93" spans="2:8" hidden="1" outlineLevel="3" x14ac:dyDescent="0.3">
      <c r="B93" s="113">
        <v>40</v>
      </c>
      <c r="C93" s="7" t="s">
        <v>315</v>
      </c>
      <c r="D93" s="8">
        <v>2004</v>
      </c>
      <c r="E93" s="7" t="s">
        <v>1244</v>
      </c>
      <c r="F93" s="91" t="s">
        <v>22</v>
      </c>
      <c r="G93" s="7" t="s">
        <v>733</v>
      </c>
      <c r="H93" s="114">
        <v>12</v>
      </c>
    </row>
    <row r="94" spans="2:8" outlineLevel="2" collapsed="1" x14ac:dyDescent="0.3">
      <c r="B94" s="113"/>
      <c r="C94" s="7"/>
      <c r="D94" s="8"/>
      <c r="E94" s="7"/>
      <c r="F94" s="91"/>
      <c r="G94" s="91" t="s">
        <v>2295</v>
      </c>
      <c r="H94" s="114">
        <f>SUBTOTAL(9,H91:H93)</f>
        <v>46</v>
      </c>
    </row>
    <row r="95" spans="2:8" hidden="1" outlineLevel="3" x14ac:dyDescent="0.3">
      <c r="B95" s="113">
        <v>31</v>
      </c>
      <c r="C95" s="7" t="s">
        <v>279</v>
      </c>
      <c r="D95" s="8">
        <v>2007</v>
      </c>
      <c r="E95" s="7" t="s">
        <v>1194</v>
      </c>
      <c r="F95" s="91" t="s">
        <v>22</v>
      </c>
      <c r="G95" s="7" t="s">
        <v>726</v>
      </c>
      <c r="H95" s="114">
        <v>24</v>
      </c>
    </row>
    <row r="96" spans="2:8" hidden="1" outlineLevel="3" x14ac:dyDescent="0.3">
      <c r="B96" s="113">
        <v>36</v>
      </c>
      <c r="C96" s="7" t="s">
        <v>391</v>
      </c>
      <c r="D96" s="8">
        <v>2008</v>
      </c>
      <c r="E96" s="7" t="s">
        <v>1378</v>
      </c>
      <c r="F96" s="91" t="s">
        <v>22</v>
      </c>
      <c r="G96" s="7" t="s">
        <v>726</v>
      </c>
      <c r="H96" s="114">
        <v>15</v>
      </c>
    </row>
    <row r="97" spans="2:8" hidden="1" outlineLevel="3" x14ac:dyDescent="0.3">
      <c r="B97" s="113">
        <v>44</v>
      </c>
      <c r="C97" s="7" t="s">
        <v>42</v>
      </c>
      <c r="D97" s="8">
        <v>2007</v>
      </c>
      <c r="E97" s="7" t="s">
        <v>776</v>
      </c>
      <c r="F97" s="91" t="s">
        <v>22</v>
      </c>
      <c r="G97" s="7" t="s">
        <v>726</v>
      </c>
      <c r="H97" s="114">
        <v>22</v>
      </c>
    </row>
    <row r="98" spans="2:8" hidden="1" outlineLevel="3" x14ac:dyDescent="0.3">
      <c r="B98" s="113">
        <v>45</v>
      </c>
      <c r="C98" s="7" t="s">
        <v>173</v>
      </c>
      <c r="D98" s="8">
        <v>2007</v>
      </c>
      <c r="E98" s="7" t="s">
        <v>1007</v>
      </c>
      <c r="F98" s="91" t="s">
        <v>22</v>
      </c>
      <c r="G98" s="7" t="s">
        <v>726</v>
      </c>
      <c r="H98" s="114">
        <v>24</v>
      </c>
    </row>
    <row r="99" spans="2:8" outlineLevel="2" collapsed="1" x14ac:dyDescent="0.3">
      <c r="B99" s="113"/>
      <c r="C99" s="7"/>
      <c r="D99" s="8"/>
      <c r="E99" s="7"/>
      <c r="F99" s="91"/>
      <c r="G99" s="91" t="s">
        <v>2296</v>
      </c>
      <c r="H99" s="114">
        <f>SUBTOTAL(9,H95:H98)</f>
        <v>85</v>
      </c>
    </row>
    <row r="100" spans="2:8" outlineLevel="1" x14ac:dyDescent="0.3">
      <c r="B100" s="113"/>
      <c r="C100" s="7"/>
      <c r="D100" s="8"/>
      <c r="E100" s="7"/>
      <c r="F100" s="91" t="s">
        <v>2302</v>
      </c>
      <c r="G100" s="7"/>
      <c r="H100" s="114">
        <f>SUBTOTAL(9,H89:H98)</f>
        <v>152</v>
      </c>
    </row>
    <row r="101" spans="2:8" ht="15" thickBot="1" x14ac:dyDescent="0.35">
      <c r="B101" s="116"/>
      <c r="C101" s="117"/>
      <c r="D101" s="118"/>
      <c r="E101" s="117"/>
      <c r="F101" s="119" t="s">
        <v>2298</v>
      </c>
      <c r="G101" s="117"/>
      <c r="H101" s="120">
        <f>SUBTOTAL(9,H9:H98)</f>
        <v>1092</v>
      </c>
    </row>
    <row r="102" spans="2:8" ht="15" outlineLevel="2" thickTop="1" x14ac:dyDescent="0.3">
      <c r="B102" s="25"/>
      <c r="C102" s="26"/>
      <c r="D102" s="25"/>
      <c r="E102" s="26"/>
      <c r="F102" s="26"/>
      <c r="G102" s="26"/>
      <c r="H102" s="25"/>
    </row>
    <row r="103" spans="2:8" outlineLevel="2" x14ac:dyDescent="0.3">
      <c r="B103" s="25"/>
      <c r="C103" s="26"/>
      <c r="D103" s="25"/>
      <c r="E103" s="26"/>
      <c r="F103" s="26"/>
      <c r="G103" s="26"/>
      <c r="H103" s="25"/>
    </row>
    <row r="104" spans="2:8" outlineLevel="2" x14ac:dyDescent="0.3">
      <c r="B104" s="25"/>
      <c r="C104" s="26"/>
      <c r="D104" s="25"/>
      <c r="E104" s="26"/>
      <c r="F104" s="26"/>
      <c r="G104" s="26"/>
      <c r="H104" s="25"/>
    </row>
    <row r="105" spans="2:8" outlineLevel="2" x14ac:dyDescent="0.3">
      <c r="B105" s="25"/>
      <c r="C105" s="26"/>
      <c r="D105" s="25"/>
      <c r="E105" s="26"/>
      <c r="F105" s="26"/>
      <c r="G105" s="26"/>
      <c r="H105" s="25"/>
    </row>
    <row r="106" spans="2:8" outlineLevel="2" x14ac:dyDescent="0.3">
      <c r="B106" s="25"/>
      <c r="C106" s="26"/>
      <c r="D106" s="25"/>
      <c r="E106" s="26"/>
      <c r="F106" s="26"/>
      <c r="G106" s="26"/>
      <c r="H106" s="25"/>
    </row>
    <row r="107" spans="2:8" outlineLevel="2" x14ac:dyDescent="0.3"/>
    <row r="108" spans="2:8" outlineLevel="2" x14ac:dyDescent="0.3"/>
    <row r="109" spans="2:8" outlineLevel="2" x14ac:dyDescent="0.3"/>
    <row r="110" spans="2:8" outlineLevel="2" x14ac:dyDescent="0.3"/>
    <row r="111" spans="2:8" outlineLevel="2" x14ac:dyDescent="0.3"/>
    <row r="112" spans="2:8" outlineLevel="2" x14ac:dyDescent="0.3"/>
    <row r="113" outlineLevel="2" x14ac:dyDescent="0.3"/>
    <row r="114" outlineLevel="2" x14ac:dyDescent="0.3"/>
    <row r="115" outlineLevel="2" x14ac:dyDescent="0.3"/>
    <row r="116" outlineLevel="2" x14ac:dyDescent="0.3"/>
    <row r="117" outlineLevel="2" x14ac:dyDescent="0.3"/>
    <row r="118" outlineLevel="2" x14ac:dyDescent="0.3"/>
    <row r="119" outlineLevel="2" x14ac:dyDescent="0.3"/>
    <row r="120" outlineLevel="2" x14ac:dyDescent="0.3"/>
    <row r="121" outlineLevel="2" x14ac:dyDescent="0.3"/>
    <row r="122" outlineLevel="2" x14ac:dyDescent="0.3"/>
    <row r="123" outlineLevel="2" x14ac:dyDescent="0.3"/>
    <row r="124" outlineLevel="2" x14ac:dyDescent="0.3"/>
    <row r="125" outlineLevel="2" x14ac:dyDescent="0.3"/>
    <row r="126" outlineLevel="2" x14ac:dyDescent="0.3"/>
    <row r="127" outlineLevel="2" x14ac:dyDescent="0.3"/>
    <row r="128" outlineLevel="2" x14ac:dyDescent="0.3"/>
    <row r="129" outlineLevel="2" x14ac:dyDescent="0.3"/>
    <row r="130" outlineLevel="2" x14ac:dyDescent="0.3"/>
    <row r="131" outlineLevel="2" x14ac:dyDescent="0.3"/>
    <row r="132" outlineLevel="2" x14ac:dyDescent="0.3"/>
    <row r="133" outlineLevel="2" x14ac:dyDescent="0.3"/>
    <row r="134" outlineLevel="2" x14ac:dyDescent="0.3"/>
    <row r="135" outlineLevel="2" x14ac:dyDescent="0.3"/>
    <row r="136" outlineLevel="2" x14ac:dyDescent="0.3"/>
    <row r="137" outlineLevel="2" x14ac:dyDescent="0.3"/>
    <row r="138" outlineLevel="2" x14ac:dyDescent="0.3"/>
    <row r="139" outlineLevel="2" x14ac:dyDescent="0.3"/>
    <row r="140" outlineLevel="2" x14ac:dyDescent="0.3"/>
    <row r="141" outlineLevel="2" x14ac:dyDescent="0.3"/>
    <row r="142" outlineLevel="2" x14ac:dyDescent="0.3"/>
    <row r="143" outlineLevel="2" x14ac:dyDescent="0.3"/>
    <row r="144" outlineLevel="2" x14ac:dyDescent="0.3"/>
    <row r="145" outlineLevel="2" x14ac:dyDescent="0.3"/>
    <row r="146" outlineLevel="2" x14ac:dyDescent="0.3"/>
    <row r="147" outlineLevel="2" x14ac:dyDescent="0.3"/>
    <row r="148" outlineLevel="2" x14ac:dyDescent="0.3"/>
    <row r="149" outlineLevel="2" x14ac:dyDescent="0.3"/>
    <row r="150" outlineLevel="2" x14ac:dyDescent="0.3"/>
    <row r="151" outlineLevel="2" x14ac:dyDescent="0.3"/>
    <row r="152" outlineLevel="2" x14ac:dyDescent="0.3"/>
    <row r="153" outlineLevel="2" x14ac:dyDescent="0.3"/>
    <row r="154" outlineLevel="2" x14ac:dyDescent="0.3"/>
    <row r="155" outlineLevel="2" x14ac:dyDescent="0.3"/>
    <row r="156" outlineLevel="2" x14ac:dyDescent="0.3"/>
    <row r="157" outlineLevel="2" x14ac:dyDescent="0.3"/>
    <row r="158" outlineLevel="2" x14ac:dyDescent="0.3"/>
    <row r="159" outlineLevel="2" x14ac:dyDescent="0.3"/>
    <row r="160" outlineLevel="2" x14ac:dyDescent="0.3"/>
    <row r="161" outlineLevel="2" x14ac:dyDescent="0.3"/>
    <row r="162" outlineLevel="2" x14ac:dyDescent="0.3"/>
    <row r="163" outlineLevel="2" x14ac:dyDescent="0.3"/>
    <row r="164" outlineLevel="2" x14ac:dyDescent="0.3"/>
    <row r="165" outlineLevel="2" x14ac:dyDescent="0.3"/>
    <row r="166" outlineLevel="2" x14ac:dyDescent="0.3"/>
    <row r="167" outlineLevel="2" x14ac:dyDescent="0.3"/>
    <row r="168" outlineLevel="2" x14ac:dyDescent="0.3"/>
    <row r="169" outlineLevel="2" x14ac:dyDescent="0.3"/>
    <row r="170" outlineLevel="2" x14ac:dyDescent="0.3"/>
    <row r="171" outlineLevel="2" x14ac:dyDescent="0.3"/>
    <row r="172" outlineLevel="2" x14ac:dyDescent="0.3"/>
    <row r="173" outlineLevel="2" x14ac:dyDescent="0.3"/>
    <row r="174" outlineLevel="2" x14ac:dyDescent="0.3"/>
    <row r="175" outlineLevel="2" x14ac:dyDescent="0.3"/>
    <row r="176" outlineLevel="2" x14ac:dyDescent="0.3"/>
    <row r="177" outlineLevel="2" x14ac:dyDescent="0.3"/>
    <row r="178" outlineLevel="2" x14ac:dyDescent="0.3"/>
    <row r="179" outlineLevel="2" x14ac:dyDescent="0.3"/>
    <row r="180" outlineLevel="2" x14ac:dyDescent="0.3"/>
    <row r="181" outlineLevel="2" x14ac:dyDescent="0.3"/>
    <row r="182" outlineLevel="2" x14ac:dyDescent="0.3"/>
    <row r="183" outlineLevel="2" x14ac:dyDescent="0.3"/>
    <row r="184" outlineLevel="2" x14ac:dyDescent="0.3"/>
    <row r="185" outlineLevel="2" x14ac:dyDescent="0.3"/>
    <row r="186" outlineLevel="2" x14ac:dyDescent="0.3"/>
    <row r="187" outlineLevel="2" x14ac:dyDescent="0.3"/>
    <row r="188" outlineLevel="2" x14ac:dyDescent="0.3"/>
    <row r="189" outlineLevel="2" x14ac:dyDescent="0.3"/>
    <row r="190" outlineLevel="2" x14ac:dyDescent="0.3"/>
    <row r="191" outlineLevel="2" x14ac:dyDescent="0.3"/>
    <row r="192" outlineLevel="2" x14ac:dyDescent="0.3"/>
    <row r="193" outlineLevel="2" x14ac:dyDescent="0.3"/>
    <row r="194" outlineLevel="2" x14ac:dyDescent="0.3"/>
    <row r="195" outlineLevel="2" x14ac:dyDescent="0.3"/>
    <row r="196" outlineLevel="2" x14ac:dyDescent="0.3"/>
    <row r="197" outlineLevel="2" x14ac:dyDescent="0.3"/>
    <row r="198" outlineLevel="2" x14ac:dyDescent="0.3"/>
    <row r="199" outlineLevel="2" x14ac:dyDescent="0.3"/>
    <row r="200" outlineLevel="2" x14ac:dyDescent="0.3"/>
    <row r="201" outlineLevel="2" x14ac:dyDescent="0.3"/>
    <row r="202" outlineLevel="2" x14ac:dyDescent="0.3"/>
    <row r="203" outlineLevel="2" x14ac:dyDescent="0.3"/>
    <row r="204" outlineLevel="2" x14ac:dyDescent="0.3"/>
    <row r="205" outlineLevel="2" x14ac:dyDescent="0.3"/>
    <row r="206" outlineLevel="2" x14ac:dyDescent="0.3"/>
    <row r="207" outlineLevel="2" x14ac:dyDescent="0.3"/>
    <row r="208" outlineLevel="2" x14ac:dyDescent="0.3"/>
    <row r="209" outlineLevel="2" x14ac:dyDescent="0.3"/>
    <row r="210" outlineLevel="2" x14ac:dyDescent="0.3"/>
    <row r="211" outlineLevel="2" x14ac:dyDescent="0.3"/>
    <row r="212" outlineLevel="2" x14ac:dyDescent="0.3"/>
    <row r="213" outlineLevel="2" x14ac:dyDescent="0.3"/>
    <row r="214" outlineLevel="2" x14ac:dyDescent="0.3"/>
    <row r="215" outlineLevel="2" x14ac:dyDescent="0.3"/>
    <row r="216" outlineLevel="2" x14ac:dyDescent="0.3"/>
    <row r="217" outlineLevel="2" x14ac:dyDescent="0.3"/>
    <row r="218" outlineLevel="2" x14ac:dyDescent="0.3"/>
    <row r="219" outlineLevel="2" x14ac:dyDescent="0.3"/>
    <row r="220" outlineLevel="2" x14ac:dyDescent="0.3"/>
    <row r="221" outlineLevel="2" x14ac:dyDescent="0.3"/>
    <row r="222" outlineLevel="2" x14ac:dyDescent="0.3"/>
    <row r="223" outlineLevel="2" x14ac:dyDescent="0.3"/>
    <row r="224" outlineLevel="2" x14ac:dyDescent="0.3"/>
    <row r="225" outlineLevel="2" x14ac:dyDescent="0.3"/>
    <row r="226" outlineLevel="2" x14ac:dyDescent="0.3"/>
    <row r="227" outlineLevel="2" x14ac:dyDescent="0.3"/>
    <row r="228" outlineLevel="2" x14ac:dyDescent="0.3"/>
    <row r="229" outlineLevel="2" x14ac:dyDescent="0.3"/>
    <row r="230" outlineLevel="2" x14ac:dyDescent="0.3"/>
    <row r="231" outlineLevel="2" x14ac:dyDescent="0.3"/>
    <row r="232" outlineLevel="2" x14ac:dyDescent="0.3"/>
    <row r="233" outlineLevel="2" x14ac:dyDescent="0.3"/>
    <row r="234" outlineLevel="2" x14ac:dyDescent="0.3"/>
    <row r="235" outlineLevel="2" x14ac:dyDescent="0.3"/>
    <row r="236" outlineLevel="2" x14ac:dyDescent="0.3"/>
    <row r="237" outlineLevel="2" x14ac:dyDescent="0.3"/>
    <row r="238" outlineLevel="2" x14ac:dyDescent="0.3"/>
    <row r="239" outlineLevel="2" x14ac:dyDescent="0.3"/>
    <row r="240" outlineLevel="2" x14ac:dyDescent="0.3"/>
    <row r="241" outlineLevel="2" x14ac:dyDescent="0.3"/>
    <row r="242" outlineLevel="2" x14ac:dyDescent="0.3"/>
    <row r="243" outlineLevel="2" x14ac:dyDescent="0.3"/>
    <row r="244" outlineLevel="2" x14ac:dyDescent="0.3"/>
    <row r="245" outlineLevel="2" x14ac:dyDescent="0.3"/>
    <row r="246" outlineLevel="2" x14ac:dyDescent="0.3"/>
    <row r="247" outlineLevel="2" x14ac:dyDescent="0.3"/>
    <row r="248" outlineLevel="2" x14ac:dyDescent="0.3"/>
    <row r="249" outlineLevel="2" x14ac:dyDescent="0.3"/>
    <row r="250" outlineLevel="2" x14ac:dyDescent="0.3"/>
    <row r="251" outlineLevel="2" x14ac:dyDescent="0.3"/>
    <row r="252" outlineLevel="2" x14ac:dyDescent="0.3"/>
    <row r="253" outlineLevel="2" x14ac:dyDescent="0.3"/>
    <row r="254" outlineLevel="2" x14ac:dyDescent="0.3"/>
    <row r="255" outlineLevel="2" x14ac:dyDescent="0.3"/>
    <row r="256" outlineLevel="2" x14ac:dyDescent="0.3"/>
    <row r="257" outlineLevel="2" x14ac:dyDescent="0.3"/>
    <row r="258" outlineLevel="2" x14ac:dyDescent="0.3"/>
    <row r="259" outlineLevel="2" x14ac:dyDescent="0.3"/>
    <row r="260" outlineLevel="2" x14ac:dyDescent="0.3"/>
    <row r="261" outlineLevel="2" x14ac:dyDescent="0.3"/>
    <row r="262" outlineLevel="2" x14ac:dyDescent="0.3"/>
    <row r="263" outlineLevel="2" x14ac:dyDescent="0.3"/>
    <row r="264" outlineLevel="2" x14ac:dyDescent="0.3"/>
    <row r="265" outlineLevel="2" x14ac:dyDescent="0.3"/>
    <row r="266" outlineLevel="2" x14ac:dyDescent="0.3"/>
    <row r="267" outlineLevel="2" x14ac:dyDescent="0.3"/>
    <row r="268" outlineLevel="2" x14ac:dyDescent="0.3"/>
    <row r="269" outlineLevel="2" x14ac:dyDescent="0.3"/>
    <row r="270" outlineLevel="2" x14ac:dyDescent="0.3"/>
    <row r="271" outlineLevel="2" x14ac:dyDescent="0.3"/>
    <row r="272" outlineLevel="2" x14ac:dyDescent="0.3"/>
    <row r="273" outlineLevel="2" x14ac:dyDescent="0.3"/>
    <row r="274" outlineLevel="2" x14ac:dyDescent="0.3"/>
    <row r="275" outlineLevel="2" x14ac:dyDescent="0.3"/>
    <row r="276" outlineLevel="2" x14ac:dyDescent="0.3"/>
    <row r="277" outlineLevel="2" x14ac:dyDescent="0.3"/>
    <row r="278" outlineLevel="2" x14ac:dyDescent="0.3"/>
    <row r="279" outlineLevel="2" x14ac:dyDescent="0.3"/>
    <row r="280" outlineLevel="2" x14ac:dyDescent="0.3"/>
    <row r="281" outlineLevel="2" x14ac:dyDescent="0.3"/>
    <row r="282" outlineLevel="2" x14ac:dyDescent="0.3"/>
    <row r="283" outlineLevel="2" x14ac:dyDescent="0.3"/>
    <row r="284" outlineLevel="2" x14ac:dyDescent="0.3"/>
    <row r="285" outlineLevel="2" x14ac:dyDescent="0.3"/>
    <row r="286" outlineLevel="2" x14ac:dyDescent="0.3"/>
    <row r="287" outlineLevel="2" x14ac:dyDescent="0.3"/>
    <row r="288" outlineLevel="2" x14ac:dyDescent="0.3"/>
    <row r="289" outlineLevel="2" x14ac:dyDescent="0.3"/>
    <row r="290" outlineLevel="2" x14ac:dyDescent="0.3"/>
    <row r="291" outlineLevel="2" x14ac:dyDescent="0.3"/>
    <row r="292" outlineLevel="2" x14ac:dyDescent="0.3"/>
    <row r="293" outlineLevel="2" x14ac:dyDescent="0.3"/>
    <row r="294" outlineLevel="2" x14ac:dyDescent="0.3"/>
    <row r="295" outlineLevel="2" x14ac:dyDescent="0.3"/>
    <row r="296" outlineLevel="2" x14ac:dyDescent="0.3"/>
    <row r="297" outlineLevel="2" x14ac:dyDescent="0.3"/>
    <row r="298" outlineLevel="2" x14ac:dyDescent="0.3"/>
    <row r="299" outlineLevel="2" x14ac:dyDescent="0.3"/>
    <row r="300" outlineLevel="2" x14ac:dyDescent="0.3"/>
    <row r="301" outlineLevel="2" x14ac:dyDescent="0.3"/>
    <row r="302" outlineLevel="2" x14ac:dyDescent="0.3"/>
    <row r="303" outlineLevel="2" x14ac:dyDescent="0.3"/>
    <row r="304" outlineLevel="2" x14ac:dyDescent="0.3"/>
    <row r="305" outlineLevel="2" x14ac:dyDescent="0.3"/>
    <row r="306" outlineLevel="2" x14ac:dyDescent="0.3"/>
    <row r="307" outlineLevel="2" x14ac:dyDescent="0.3"/>
    <row r="308" outlineLevel="2" x14ac:dyDescent="0.3"/>
    <row r="309" outlineLevel="2" x14ac:dyDescent="0.3"/>
    <row r="310" outlineLevel="2" x14ac:dyDescent="0.3"/>
    <row r="311" outlineLevel="2" x14ac:dyDescent="0.3"/>
    <row r="312" outlineLevel="2" x14ac:dyDescent="0.3"/>
    <row r="313" outlineLevel="2" x14ac:dyDescent="0.3"/>
    <row r="314" outlineLevel="2" x14ac:dyDescent="0.3"/>
    <row r="315" outlineLevel="2" x14ac:dyDescent="0.3"/>
    <row r="316" outlineLevel="2" x14ac:dyDescent="0.3"/>
    <row r="317" outlineLevel="2" x14ac:dyDescent="0.3"/>
    <row r="318" outlineLevel="2" x14ac:dyDescent="0.3"/>
    <row r="319" outlineLevel="2" x14ac:dyDescent="0.3"/>
    <row r="320" outlineLevel="2" x14ac:dyDescent="0.3"/>
    <row r="321" outlineLevel="2" x14ac:dyDescent="0.3"/>
    <row r="322" outlineLevel="2" x14ac:dyDescent="0.3"/>
    <row r="323" outlineLevel="2" x14ac:dyDescent="0.3"/>
    <row r="324" outlineLevel="2" x14ac:dyDescent="0.3"/>
    <row r="325" outlineLevel="2" x14ac:dyDescent="0.3"/>
    <row r="326" outlineLevel="2" x14ac:dyDescent="0.3"/>
    <row r="327" outlineLevel="2" x14ac:dyDescent="0.3"/>
    <row r="328" outlineLevel="2" x14ac:dyDescent="0.3"/>
    <row r="329" outlineLevel="2" x14ac:dyDescent="0.3"/>
    <row r="330" outlineLevel="2" x14ac:dyDescent="0.3"/>
    <row r="331" outlineLevel="2" x14ac:dyDescent="0.3"/>
    <row r="332" outlineLevel="2" x14ac:dyDescent="0.3"/>
    <row r="333" outlineLevel="2" x14ac:dyDescent="0.3"/>
    <row r="334" outlineLevel="2" x14ac:dyDescent="0.3"/>
    <row r="335" outlineLevel="2" x14ac:dyDescent="0.3"/>
    <row r="336" outlineLevel="2" x14ac:dyDescent="0.3"/>
    <row r="337" outlineLevel="2" x14ac:dyDescent="0.3"/>
    <row r="338" outlineLevel="2" x14ac:dyDescent="0.3"/>
    <row r="339" outlineLevel="2" x14ac:dyDescent="0.3"/>
    <row r="340" outlineLevel="2" x14ac:dyDescent="0.3"/>
    <row r="341" outlineLevel="2" x14ac:dyDescent="0.3"/>
    <row r="342" outlineLevel="2" x14ac:dyDescent="0.3"/>
    <row r="343" outlineLevel="2" x14ac:dyDescent="0.3"/>
    <row r="344" outlineLevel="2" x14ac:dyDescent="0.3"/>
    <row r="345" outlineLevel="2" x14ac:dyDescent="0.3"/>
    <row r="346" outlineLevel="2" x14ac:dyDescent="0.3"/>
    <row r="347" outlineLevel="2" x14ac:dyDescent="0.3"/>
    <row r="348" outlineLevel="2" x14ac:dyDescent="0.3"/>
    <row r="349" outlineLevel="2" x14ac:dyDescent="0.3"/>
    <row r="350" outlineLevel="2" x14ac:dyDescent="0.3"/>
    <row r="351" outlineLevel="2" x14ac:dyDescent="0.3"/>
    <row r="352" outlineLevel="2" x14ac:dyDescent="0.3"/>
    <row r="353" outlineLevel="2" x14ac:dyDescent="0.3"/>
    <row r="354" outlineLevel="2" x14ac:dyDescent="0.3"/>
    <row r="355" outlineLevel="2" x14ac:dyDescent="0.3"/>
    <row r="356" outlineLevel="2" x14ac:dyDescent="0.3"/>
    <row r="357" outlineLevel="2" x14ac:dyDescent="0.3"/>
    <row r="358" outlineLevel="2" x14ac:dyDescent="0.3"/>
    <row r="359" outlineLevel="2" x14ac:dyDescent="0.3"/>
    <row r="360" outlineLevel="2" x14ac:dyDescent="0.3"/>
    <row r="361" outlineLevel="2" x14ac:dyDescent="0.3"/>
    <row r="362" outlineLevel="2" x14ac:dyDescent="0.3"/>
    <row r="363" outlineLevel="2" x14ac:dyDescent="0.3"/>
    <row r="364" outlineLevel="2" x14ac:dyDescent="0.3"/>
    <row r="365" outlineLevel="2" x14ac:dyDescent="0.3"/>
    <row r="366" outlineLevel="2" x14ac:dyDescent="0.3"/>
    <row r="367" outlineLevel="2" x14ac:dyDescent="0.3"/>
    <row r="368" outlineLevel="2" x14ac:dyDescent="0.3"/>
    <row r="369" outlineLevel="2" x14ac:dyDescent="0.3"/>
    <row r="370" outlineLevel="2" x14ac:dyDescent="0.3"/>
    <row r="371" outlineLevel="2" x14ac:dyDescent="0.3"/>
    <row r="372" outlineLevel="2" x14ac:dyDescent="0.3"/>
    <row r="373" outlineLevel="2" x14ac:dyDescent="0.3"/>
    <row r="374" outlineLevel="2" x14ac:dyDescent="0.3"/>
    <row r="375" outlineLevel="2" x14ac:dyDescent="0.3"/>
    <row r="376" outlineLevel="2" x14ac:dyDescent="0.3"/>
    <row r="377" outlineLevel="2" x14ac:dyDescent="0.3"/>
    <row r="378" outlineLevel="2" x14ac:dyDescent="0.3"/>
    <row r="379" outlineLevel="2" x14ac:dyDescent="0.3"/>
    <row r="380" outlineLevel="2" x14ac:dyDescent="0.3"/>
    <row r="381" outlineLevel="2" x14ac:dyDescent="0.3"/>
    <row r="382" outlineLevel="2" x14ac:dyDescent="0.3"/>
    <row r="383" outlineLevel="2" x14ac:dyDescent="0.3"/>
    <row r="384" outlineLevel="2" x14ac:dyDescent="0.3"/>
    <row r="385" outlineLevel="2" x14ac:dyDescent="0.3"/>
    <row r="386" outlineLevel="2" x14ac:dyDescent="0.3"/>
    <row r="387" outlineLevel="2" x14ac:dyDescent="0.3"/>
    <row r="388" outlineLevel="2" x14ac:dyDescent="0.3"/>
    <row r="389" outlineLevel="2" x14ac:dyDescent="0.3"/>
    <row r="390" outlineLevel="2" x14ac:dyDescent="0.3"/>
    <row r="391" outlineLevel="2" x14ac:dyDescent="0.3"/>
    <row r="392" outlineLevel="2" x14ac:dyDescent="0.3"/>
    <row r="393" outlineLevel="2" x14ac:dyDescent="0.3"/>
    <row r="394" outlineLevel="2" x14ac:dyDescent="0.3"/>
    <row r="395" outlineLevel="2" x14ac:dyDescent="0.3"/>
    <row r="396" outlineLevel="2" x14ac:dyDescent="0.3"/>
    <row r="397" outlineLevel="2" x14ac:dyDescent="0.3"/>
    <row r="398" outlineLevel="2" x14ac:dyDescent="0.3"/>
    <row r="399" outlineLevel="2" x14ac:dyDescent="0.3"/>
    <row r="400" outlineLevel="2" x14ac:dyDescent="0.3"/>
    <row r="401" outlineLevel="2" x14ac:dyDescent="0.3"/>
    <row r="402" outlineLevel="2" x14ac:dyDescent="0.3"/>
    <row r="403" outlineLevel="2" x14ac:dyDescent="0.3"/>
    <row r="404" outlineLevel="2" x14ac:dyDescent="0.3"/>
    <row r="405" outlineLevel="2" x14ac:dyDescent="0.3"/>
    <row r="406" outlineLevel="2" x14ac:dyDescent="0.3"/>
    <row r="407" outlineLevel="2" x14ac:dyDescent="0.3"/>
    <row r="408" outlineLevel="2" x14ac:dyDescent="0.3"/>
    <row r="409" outlineLevel="2" x14ac:dyDescent="0.3"/>
    <row r="410" outlineLevel="2" x14ac:dyDescent="0.3"/>
    <row r="411" outlineLevel="2" x14ac:dyDescent="0.3"/>
    <row r="412" outlineLevel="2" x14ac:dyDescent="0.3"/>
    <row r="413" outlineLevel="2" x14ac:dyDescent="0.3"/>
    <row r="414" outlineLevel="2" x14ac:dyDescent="0.3"/>
    <row r="415" outlineLevel="2" x14ac:dyDescent="0.3"/>
    <row r="416" outlineLevel="2" x14ac:dyDescent="0.3"/>
    <row r="417" outlineLevel="2" x14ac:dyDescent="0.3"/>
    <row r="418" outlineLevel="2" x14ac:dyDescent="0.3"/>
    <row r="419" outlineLevel="2" x14ac:dyDescent="0.3"/>
    <row r="420" outlineLevel="2" x14ac:dyDescent="0.3"/>
    <row r="421" outlineLevel="2" x14ac:dyDescent="0.3"/>
    <row r="422" outlineLevel="2" x14ac:dyDescent="0.3"/>
    <row r="423" outlineLevel="2" x14ac:dyDescent="0.3"/>
    <row r="424" outlineLevel="2" x14ac:dyDescent="0.3"/>
    <row r="425" outlineLevel="2" x14ac:dyDescent="0.3"/>
    <row r="426" outlineLevel="2" x14ac:dyDescent="0.3"/>
    <row r="427" outlineLevel="2" x14ac:dyDescent="0.3"/>
    <row r="428" outlineLevel="2" x14ac:dyDescent="0.3"/>
    <row r="429" outlineLevel="2" x14ac:dyDescent="0.3"/>
    <row r="430" outlineLevel="2" x14ac:dyDescent="0.3"/>
    <row r="431" outlineLevel="2" x14ac:dyDescent="0.3"/>
    <row r="432" outlineLevel="2" x14ac:dyDescent="0.3"/>
    <row r="433" outlineLevel="2" x14ac:dyDescent="0.3"/>
    <row r="434" outlineLevel="2" x14ac:dyDescent="0.3"/>
    <row r="435" outlineLevel="2" x14ac:dyDescent="0.3"/>
    <row r="436" outlineLevel="2" x14ac:dyDescent="0.3"/>
    <row r="437" outlineLevel="2" x14ac:dyDescent="0.3"/>
    <row r="438" outlineLevel="2" x14ac:dyDescent="0.3"/>
    <row r="439" outlineLevel="2" x14ac:dyDescent="0.3"/>
    <row r="440" outlineLevel="2" x14ac:dyDescent="0.3"/>
    <row r="441" outlineLevel="2" x14ac:dyDescent="0.3"/>
    <row r="442" outlineLevel="2" x14ac:dyDescent="0.3"/>
    <row r="443" outlineLevel="2" x14ac:dyDescent="0.3"/>
    <row r="444" outlineLevel="2" x14ac:dyDescent="0.3"/>
    <row r="445" outlineLevel="2" x14ac:dyDescent="0.3"/>
    <row r="446" outlineLevel="2" x14ac:dyDescent="0.3"/>
    <row r="447" outlineLevel="2" x14ac:dyDescent="0.3"/>
    <row r="448" outlineLevel="2" x14ac:dyDescent="0.3"/>
    <row r="449" outlineLevel="2" x14ac:dyDescent="0.3"/>
    <row r="450" outlineLevel="2" x14ac:dyDescent="0.3"/>
    <row r="451" outlineLevel="2" x14ac:dyDescent="0.3"/>
    <row r="452" outlineLevel="2" x14ac:dyDescent="0.3"/>
    <row r="453" outlineLevel="2" x14ac:dyDescent="0.3"/>
    <row r="454" outlineLevel="2" x14ac:dyDescent="0.3"/>
    <row r="455" outlineLevel="2" x14ac:dyDescent="0.3"/>
    <row r="456" outlineLevel="2" x14ac:dyDescent="0.3"/>
    <row r="457" outlineLevel="2" x14ac:dyDescent="0.3"/>
    <row r="458" outlineLevel="2" x14ac:dyDescent="0.3"/>
    <row r="459" outlineLevel="2" x14ac:dyDescent="0.3"/>
    <row r="460" outlineLevel="2" x14ac:dyDescent="0.3"/>
    <row r="461" outlineLevel="2" x14ac:dyDescent="0.3"/>
    <row r="462" outlineLevel="2" x14ac:dyDescent="0.3"/>
    <row r="463" outlineLevel="2" x14ac:dyDescent="0.3"/>
    <row r="464" outlineLevel="2" x14ac:dyDescent="0.3"/>
    <row r="465" outlineLevel="2" x14ac:dyDescent="0.3"/>
    <row r="466" outlineLevel="2" x14ac:dyDescent="0.3"/>
    <row r="467" outlineLevel="2" x14ac:dyDescent="0.3"/>
    <row r="468" outlineLevel="2" x14ac:dyDescent="0.3"/>
    <row r="469" outlineLevel="2" x14ac:dyDescent="0.3"/>
    <row r="470" outlineLevel="2" x14ac:dyDescent="0.3"/>
    <row r="471" outlineLevel="2" x14ac:dyDescent="0.3"/>
    <row r="472" outlineLevel="2" x14ac:dyDescent="0.3"/>
    <row r="473" outlineLevel="2" x14ac:dyDescent="0.3"/>
    <row r="474" outlineLevel="2" x14ac:dyDescent="0.3"/>
    <row r="475" outlineLevel="2" x14ac:dyDescent="0.3"/>
    <row r="476" outlineLevel="2" x14ac:dyDescent="0.3"/>
    <row r="477" outlineLevel="2" x14ac:dyDescent="0.3"/>
    <row r="478" outlineLevel="2" x14ac:dyDescent="0.3"/>
    <row r="479" outlineLevel="2" x14ac:dyDescent="0.3"/>
    <row r="480" outlineLevel="2" x14ac:dyDescent="0.3"/>
    <row r="481" outlineLevel="2" x14ac:dyDescent="0.3"/>
    <row r="482" outlineLevel="2" x14ac:dyDescent="0.3"/>
    <row r="483" outlineLevel="2" x14ac:dyDescent="0.3"/>
    <row r="484" outlineLevel="2" x14ac:dyDescent="0.3"/>
    <row r="485" outlineLevel="2" x14ac:dyDescent="0.3"/>
    <row r="486" outlineLevel="2" x14ac:dyDescent="0.3"/>
    <row r="487" outlineLevel="2" x14ac:dyDescent="0.3"/>
    <row r="488" outlineLevel="2" x14ac:dyDescent="0.3"/>
    <row r="489" outlineLevel="2" x14ac:dyDescent="0.3"/>
    <row r="490" outlineLevel="2" x14ac:dyDescent="0.3"/>
    <row r="491" outlineLevel="2" x14ac:dyDescent="0.3"/>
    <row r="492" outlineLevel="2" x14ac:dyDescent="0.3"/>
    <row r="493" outlineLevel="2" x14ac:dyDescent="0.3"/>
    <row r="494" outlineLevel="2" x14ac:dyDescent="0.3"/>
    <row r="495" outlineLevel="2" x14ac:dyDescent="0.3"/>
    <row r="496" outlineLevel="2" x14ac:dyDescent="0.3"/>
    <row r="497" outlineLevel="2" x14ac:dyDescent="0.3"/>
    <row r="498" outlineLevel="2" x14ac:dyDescent="0.3"/>
    <row r="499" outlineLevel="2" x14ac:dyDescent="0.3"/>
    <row r="500" outlineLevel="2" x14ac:dyDescent="0.3"/>
    <row r="501" outlineLevel="2" x14ac:dyDescent="0.3"/>
    <row r="502" outlineLevel="2" x14ac:dyDescent="0.3"/>
    <row r="503" outlineLevel="2" x14ac:dyDescent="0.3"/>
    <row r="504" outlineLevel="2" x14ac:dyDescent="0.3"/>
    <row r="505" outlineLevel="2" x14ac:dyDescent="0.3"/>
    <row r="506" outlineLevel="2" x14ac:dyDescent="0.3"/>
    <row r="507" outlineLevel="2" x14ac:dyDescent="0.3"/>
    <row r="508" outlineLevel="2" x14ac:dyDescent="0.3"/>
    <row r="509" outlineLevel="2" x14ac:dyDescent="0.3"/>
    <row r="510" outlineLevel="2" x14ac:dyDescent="0.3"/>
    <row r="511" outlineLevel="2" x14ac:dyDescent="0.3"/>
    <row r="512" outlineLevel="2" x14ac:dyDescent="0.3"/>
    <row r="513" spans="6:8" outlineLevel="2" x14ac:dyDescent="0.3"/>
    <row r="514" spans="6:8" outlineLevel="2" x14ac:dyDescent="0.3"/>
    <row r="515" spans="6:8" outlineLevel="2" x14ac:dyDescent="0.3">
      <c r="F515" s="109" t="s">
        <v>2298</v>
      </c>
      <c r="H515">
        <f>SUBTOTAL(9,H9:H514)</f>
        <v>1092</v>
      </c>
    </row>
    <row r="516" spans="6:8" outlineLevel="2" x14ac:dyDescent="0.3">
      <c r="F516" s="109"/>
      <c r="G516" s="109" t="s">
        <v>2298</v>
      </c>
      <c r="H516">
        <f>SUBTOTAL(9,H9:H515)</f>
        <v>1092</v>
      </c>
    </row>
  </sheetData>
  <autoFilter ref="B8:H102" xr:uid="{00000000-0001-0000-0500-000000000000}">
    <sortState xmlns:xlrd2="http://schemas.microsoft.com/office/spreadsheetml/2017/richdata2" ref="B9:H102">
      <sortCondition ref="F8:F10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theme="2" tint="-0.749992370372631"/>
  </sheetPr>
  <dimension ref="A2:H685"/>
  <sheetViews>
    <sheetView zoomScale="90" zoomScaleNormal="90" workbookViewId="0">
      <selection activeCell="E6" sqref="E6"/>
    </sheetView>
  </sheetViews>
  <sheetFormatPr baseColWidth="10" defaultRowHeight="14.4" x14ac:dyDescent="0.3"/>
  <cols>
    <col min="1" max="1" width="11" bestFit="1" customWidth="1"/>
    <col min="2" max="2" width="37.44140625" bestFit="1" customWidth="1"/>
    <col min="3" max="3" width="19.6640625" bestFit="1" customWidth="1"/>
    <col min="4" max="4" width="9.6640625" customWidth="1"/>
    <col min="5" max="5" width="47.33203125" bestFit="1" customWidth="1"/>
    <col min="6" max="6" width="33.88671875" bestFit="1" customWidth="1"/>
    <col min="7" max="7" width="13.6640625" bestFit="1" customWidth="1"/>
    <col min="8" max="8" width="15.6640625" customWidth="1"/>
  </cols>
  <sheetData>
    <row r="2" spans="1:8" ht="90" customHeight="1" x14ac:dyDescent="0.3"/>
    <row r="3" spans="1:8" ht="29.25" customHeight="1" thickBot="1" x14ac:dyDescent="0.35"/>
    <row r="4" spans="1:8" ht="28.5" customHeight="1" x14ac:dyDescent="0.3">
      <c r="A4" s="4" t="s">
        <v>6</v>
      </c>
      <c r="B4" s="5" t="s">
        <v>0</v>
      </c>
      <c r="C4" s="92" t="s">
        <v>2277</v>
      </c>
      <c r="D4" s="5" t="s">
        <v>1</v>
      </c>
      <c r="E4" s="5" t="s">
        <v>2</v>
      </c>
      <c r="F4" s="5" t="s">
        <v>3</v>
      </c>
      <c r="G4" s="5" t="s">
        <v>2276</v>
      </c>
      <c r="H4" s="6" t="s">
        <v>4</v>
      </c>
    </row>
    <row r="5" spans="1:8" ht="20.25" customHeight="1" x14ac:dyDescent="0.3">
      <c r="A5" s="24"/>
      <c r="B5" s="24"/>
      <c r="C5" s="24"/>
      <c r="D5" s="24"/>
      <c r="E5" s="24"/>
      <c r="F5" s="24"/>
      <c r="G5" s="24"/>
      <c r="H5" s="24"/>
    </row>
    <row r="6" spans="1:8" x14ac:dyDescent="0.3">
      <c r="A6" s="141">
        <v>7</v>
      </c>
      <c r="B6" s="142" t="str">
        <f>IFERROR(VLOOKUP($A$6,$A$10:$H$685,2),"")</f>
        <v>Perros De La Calle - Reservoir Dogs</v>
      </c>
      <c r="C6" s="142" t="str">
        <f>IFERROR(VLOOKUP($A$6,$A$10:$H$685,3),"")</f>
        <v>Comedia Dramatica</v>
      </c>
      <c r="D6" s="142">
        <f>IFERROR(VLOOKUP($A$6,$A$10:$H$685,4),"")</f>
        <v>1992</v>
      </c>
      <c r="E6" s="142" t="str">
        <f>IFERROR(VLOOKUP($A$6,$A$10:$H$685,5),"")</f>
        <v>Tim Roth - Harvey Keitel</v>
      </c>
      <c r="F6" s="142" t="str">
        <f>IFERROR(VLOOKUP($A$6,$A$10:$H$685,6),"")</f>
        <v>Quentin Tarantino</v>
      </c>
      <c r="G6" s="142" t="str">
        <f>IFERROR(VLOOKUP($A$6,$A$10:$H$685,7),"")</f>
        <v>Siete Dias</v>
      </c>
      <c r="H6" s="142">
        <f>IFERROR(VLOOKUP($A$6,$A$10:$H$685,8),"")</f>
        <v>16</v>
      </c>
    </row>
    <row r="7" spans="1:8" x14ac:dyDescent="0.3">
      <c r="A7" s="2"/>
      <c r="B7" s="2"/>
      <c r="C7" s="2"/>
      <c r="D7" s="2"/>
      <c r="E7" s="2"/>
      <c r="F7" s="2"/>
      <c r="G7" s="2"/>
      <c r="H7" s="2"/>
    </row>
    <row r="9" spans="1:8" ht="31.2" x14ac:dyDescent="0.3">
      <c r="A9" s="86" t="s">
        <v>6</v>
      </c>
      <c r="B9" s="87" t="s">
        <v>0</v>
      </c>
      <c r="C9" s="87" t="s">
        <v>2277</v>
      </c>
      <c r="D9" s="87" t="s">
        <v>1</v>
      </c>
      <c r="E9" s="87" t="s">
        <v>2</v>
      </c>
      <c r="F9" s="87" t="s">
        <v>3</v>
      </c>
      <c r="G9" s="87" t="s">
        <v>2276</v>
      </c>
      <c r="H9" s="93" t="s">
        <v>4</v>
      </c>
    </row>
    <row r="10" spans="1:8" ht="15.6" x14ac:dyDescent="0.3">
      <c r="A10" s="88">
        <v>1</v>
      </c>
      <c r="B10" s="89" t="s">
        <v>8</v>
      </c>
      <c r="C10" s="89" t="s">
        <v>9</v>
      </c>
      <c r="D10" s="88">
        <v>2007</v>
      </c>
      <c r="E10" s="89" t="s">
        <v>724</v>
      </c>
      <c r="F10" s="89" t="s">
        <v>725</v>
      </c>
      <c r="G10" s="89" t="s">
        <v>726</v>
      </c>
      <c r="H10" s="88">
        <v>20</v>
      </c>
    </row>
    <row r="11" spans="1:8" ht="15.6" x14ac:dyDescent="0.3">
      <c r="A11" s="88">
        <v>2</v>
      </c>
      <c r="B11" s="89" t="s">
        <v>10</v>
      </c>
      <c r="C11" s="89" t="s">
        <v>11</v>
      </c>
      <c r="D11" s="88">
        <v>2007</v>
      </c>
      <c r="E11" s="89" t="s">
        <v>727</v>
      </c>
      <c r="F11" s="89" t="s">
        <v>728</v>
      </c>
      <c r="G11" s="89" t="s">
        <v>726</v>
      </c>
      <c r="H11" s="88">
        <v>11</v>
      </c>
    </row>
    <row r="12" spans="1:8" ht="15.6" x14ac:dyDescent="0.3">
      <c r="A12" s="88">
        <v>3</v>
      </c>
      <c r="B12" s="89" t="s">
        <v>12</v>
      </c>
      <c r="C12" s="89" t="s">
        <v>13</v>
      </c>
      <c r="D12" s="88">
        <v>2007</v>
      </c>
      <c r="E12" s="89" t="s">
        <v>729</v>
      </c>
      <c r="F12" s="89" t="s">
        <v>730</v>
      </c>
      <c r="G12" s="89" t="s">
        <v>726</v>
      </c>
      <c r="H12" s="88">
        <v>24</v>
      </c>
    </row>
    <row r="13" spans="1:8" ht="15.6" x14ac:dyDescent="0.3">
      <c r="A13" s="88">
        <v>4</v>
      </c>
      <c r="B13" s="89" t="s">
        <v>7</v>
      </c>
      <c r="C13" s="89" t="s">
        <v>9</v>
      </c>
      <c r="D13" s="88">
        <v>2005</v>
      </c>
      <c r="E13" s="89" t="s">
        <v>731</v>
      </c>
      <c r="F13" s="89" t="s">
        <v>732</v>
      </c>
      <c r="G13" s="89" t="s">
        <v>733</v>
      </c>
      <c r="H13" s="88">
        <v>14</v>
      </c>
    </row>
    <row r="14" spans="1:8" ht="15.6" x14ac:dyDescent="0.3">
      <c r="A14" s="88">
        <v>5</v>
      </c>
      <c r="B14" s="89" t="s">
        <v>14</v>
      </c>
      <c r="C14" s="89" t="s">
        <v>15</v>
      </c>
      <c r="D14" s="88">
        <v>2006</v>
      </c>
      <c r="E14" s="89" t="s">
        <v>734</v>
      </c>
      <c r="F14" s="89" t="s">
        <v>735</v>
      </c>
      <c r="G14" s="89" t="s">
        <v>736</v>
      </c>
      <c r="H14" s="88">
        <v>19</v>
      </c>
    </row>
    <row r="15" spans="1:8" ht="15.6" x14ac:dyDescent="0.3">
      <c r="A15" s="88">
        <v>6</v>
      </c>
      <c r="B15" s="89" t="s">
        <v>16</v>
      </c>
      <c r="C15" s="89" t="s">
        <v>17</v>
      </c>
      <c r="D15" s="88">
        <v>2004</v>
      </c>
      <c r="E15" s="89" t="s">
        <v>737</v>
      </c>
      <c r="F15" s="89" t="s">
        <v>738</v>
      </c>
      <c r="G15" s="89" t="s">
        <v>733</v>
      </c>
      <c r="H15" s="88">
        <v>16</v>
      </c>
    </row>
    <row r="16" spans="1:8" ht="15.6" x14ac:dyDescent="0.3">
      <c r="A16" s="88">
        <v>7</v>
      </c>
      <c r="B16" s="89" t="s">
        <v>18</v>
      </c>
      <c r="C16" s="89" t="s">
        <v>13</v>
      </c>
      <c r="D16" s="88">
        <v>1992</v>
      </c>
      <c r="E16" s="89" t="s">
        <v>739</v>
      </c>
      <c r="F16" s="89" t="s">
        <v>740</v>
      </c>
      <c r="G16" s="89" t="s">
        <v>733</v>
      </c>
      <c r="H16" s="88">
        <v>16</v>
      </c>
    </row>
    <row r="17" spans="1:8" ht="15.6" x14ac:dyDescent="0.3">
      <c r="A17" s="88">
        <v>8</v>
      </c>
      <c r="B17" s="89" t="s">
        <v>19</v>
      </c>
      <c r="C17" s="89" t="s">
        <v>20</v>
      </c>
      <c r="D17" s="88">
        <v>2006</v>
      </c>
      <c r="E17" s="89" t="s">
        <v>741</v>
      </c>
      <c r="F17" s="89" t="s">
        <v>742</v>
      </c>
      <c r="G17" s="89" t="s">
        <v>736</v>
      </c>
      <c r="H17" s="88">
        <v>22</v>
      </c>
    </row>
    <row r="18" spans="1:8" ht="15.6" x14ac:dyDescent="0.3">
      <c r="A18" s="88">
        <v>9</v>
      </c>
      <c r="B18" s="89" t="s">
        <v>21</v>
      </c>
      <c r="C18" s="89" t="s">
        <v>22</v>
      </c>
      <c r="D18" s="88">
        <v>1991</v>
      </c>
      <c r="E18" s="89" t="s">
        <v>743</v>
      </c>
      <c r="F18" s="89" t="s">
        <v>744</v>
      </c>
      <c r="G18" s="89" t="s">
        <v>733</v>
      </c>
      <c r="H18" s="88">
        <v>22</v>
      </c>
    </row>
    <row r="19" spans="1:8" ht="15.6" x14ac:dyDescent="0.3">
      <c r="A19" s="88">
        <v>10</v>
      </c>
      <c r="B19" s="89" t="s">
        <v>23</v>
      </c>
      <c r="C19" s="89" t="s">
        <v>20</v>
      </c>
      <c r="D19" s="88">
        <v>2007</v>
      </c>
      <c r="E19" s="89" t="s">
        <v>745</v>
      </c>
      <c r="F19" s="89" t="s">
        <v>746</v>
      </c>
      <c r="G19" s="89" t="s">
        <v>726</v>
      </c>
      <c r="H19" s="88">
        <v>20</v>
      </c>
    </row>
    <row r="20" spans="1:8" ht="15.6" x14ac:dyDescent="0.3">
      <c r="A20" s="88">
        <v>11</v>
      </c>
      <c r="B20" s="89" t="s">
        <v>24</v>
      </c>
      <c r="C20" s="89" t="s">
        <v>25</v>
      </c>
      <c r="D20" s="88">
        <v>1992</v>
      </c>
      <c r="E20" s="89" t="s">
        <v>747</v>
      </c>
      <c r="F20" s="89" t="s">
        <v>748</v>
      </c>
      <c r="G20" s="89" t="s">
        <v>733</v>
      </c>
      <c r="H20" s="88">
        <v>16</v>
      </c>
    </row>
    <row r="21" spans="1:8" ht="15.6" x14ac:dyDescent="0.3">
      <c r="A21" s="88">
        <v>12</v>
      </c>
      <c r="B21" s="89" t="s">
        <v>26</v>
      </c>
      <c r="C21" s="89" t="s">
        <v>9</v>
      </c>
      <c r="D21" s="88">
        <v>2003</v>
      </c>
      <c r="E21" s="89" t="s">
        <v>749</v>
      </c>
      <c r="F21" s="89" t="s">
        <v>750</v>
      </c>
      <c r="G21" s="89" t="s">
        <v>733</v>
      </c>
      <c r="H21" s="88">
        <v>24</v>
      </c>
    </row>
    <row r="22" spans="1:8" ht="15.6" x14ac:dyDescent="0.3">
      <c r="A22" s="88">
        <v>13</v>
      </c>
      <c r="B22" s="89" t="s">
        <v>27</v>
      </c>
      <c r="C22" s="89" t="s">
        <v>28</v>
      </c>
      <c r="D22" s="88">
        <v>1989</v>
      </c>
      <c r="E22" s="89" t="s">
        <v>751</v>
      </c>
      <c r="F22" s="89" t="s">
        <v>752</v>
      </c>
      <c r="G22" s="89" t="s">
        <v>733</v>
      </c>
      <c r="H22" s="88">
        <v>23</v>
      </c>
    </row>
    <row r="23" spans="1:8" ht="15.6" x14ac:dyDescent="0.3">
      <c r="A23" s="88">
        <v>14</v>
      </c>
      <c r="B23" s="89" t="s">
        <v>29</v>
      </c>
      <c r="C23" s="89" t="s">
        <v>9</v>
      </c>
      <c r="D23" s="88">
        <v>2006</v>
      </c>
      <c r="E23" s="89" t="s">
        <v>753</v>
      </c>
      <c r="F23" s="89" t="s">
        <v>754</v>
      </c>
      <c r="G23" s="89" t="s">
        <v>736</v>
      </c>
      <c r="H23" s="88">
        <v>25</v>
      </c>
    </row>
    <row r="24" spans="1:8" ht="15.6" x14ac:dyDescent="0.3">
      <c r="A24" s="88">
        <v>15</v>
      </c>
      <c r="B24" s="89" t="s">
        <v>1927</v>
      </c>
      <c r="C24" s="89" t="s">
        <v>9</v>
      </c>
      <c r="D24" s="88">
        <v>2013</v>
      </c>
      <c r="E24" s="89" t="s">
        <v>786</v>
      </c>
      <c r="F24" s="89" t="s">
        <v>755</v>
      </c>
      <c r="G24" s="89" t="s">
        <v>726</v>
      </c>
      <c r="H24" s="88">
        <v>21</v>
      </c>
    </row>
    <row r="25" spans="1:8" ht="15.6" x14ac:dyDescent="0.3">
      <c r="A25" s="88">
        <v>16</v>
      </c>
      <c r="B25" s="89" t="s">
        <v>30</v>
      </c>
      <c r="C25" s="89" t="s">
        <v>20</v>
      </c>
      <c r="D25" s="88">
        <v>2007</v>
      </c>
      <c r="E25" s="89" t="s">
        <v>756</v>
      </c>
      <c r="F25" s="89" t="s">
        <v>757</v>
      </c>
      <c r="G25" s="89" t="s">
        <v>726</v>
      </c>
      <c r="H25" s="88">
        <v>12</v>
      </c>
    </row>
    <row r="26" spans="1:8" ht="15.6" x14ac:dyDescent="0.3">
      <c r="A26" s="88">
        <v>17</v>
      </c>
      <c r="B26" s="89" t="s">
        <v>31</v>
      </c>
      <c r="C26" s="89" t="s">
        <v>32</v>
      </c>
      <c r="D26" s="88">
        <v>2006</v>
      </c>
      <c r="E26" s="89" t="s">
        <v>758</v>
      </c>
      <c r="F26" s="89" t="s">
        <v>759</v>
      </c>
      <c r="G26" s="89" t="s">
        <v>736</v>
      </c>
      <c r="H26" s="88">
        <v>10</v>
      </c>
    </row>
    <row r="27" spans="1:8" ht="15.6" x14ac:dyDescent="0.3">
      <c r="A27" s="88">
        <v>18</v>
      </c>
      <c r="B27" s="89" t="s">
        <v>33</v>
      </c>
      <c r="C27" s="89" t="s">
        <v>9</v>
      </c>
      <c r="D27" s="88">
        <v>2006</v>
      </c>
      <c r="E27" s="89" t="s">
        <v>760</v>
      </c>
      <c r="F27" s="89" t="s">
        <v>761</v>
      </c>
      <c r="G27" s="89" t="s">
        <v>736</v>
      </c>
      <c r="H27" s="88">
        <v>17</v>
      </c>
    </row>
    <row r="28" spans="1:8" ht="15.6" x14ac:dyDescent="0.3">
      <c r="A28" s="88">
        <v>19</v>
      </c>
      <c r="B28" s="89" t="s">
        <v>34</v>
      </c>
      <c r="C28" s="89" t="s">
        <v>32</v>
      </c>
      <c r="D28" s="88">
        <v>2007</v>
      </c>
      <c r="E28" s="89" t="s">
        <v>762</v>
      </c>
      <c r="F28" s="89" t="s">
        <v>763</v>
      </c>
      <c r="G28" s="89" t="s">
        <v>726</v>
      </c>
      <c r="H28" s="88">
        <v>20</v>
      </c>
    </row>
    <row r="29" spans="1:8" ht="15.6" x14ac:dyDescent="0.3">
      <c r="A29" s="88">
        <v>20</v>
      </c>
      <c r="B29" s="89" t="s">
        <v>35</v>
      </c>
      <c r="C29" s="89" t="s">
        <v>32</v>
      </c>
      <c r="D29" s="88">
        <v>2006</v>
      </c>
      <c r="E29" s="89" t="s">
        <v>764</v>
      </c>
      <c r="F29" s="89" t="s">
        <v>765</v>
      </c>
      <c r="G29" s="89" t="s">
        <v>736</v>
      </c>
      <c r="H29" s="88">
        <v>16</v>
      </c>
    </row>
    <row r="30" spans="1:8" ht="15.6" x14ac:dyDescent="0.3">
      <c r="A30" s="88">
        <v>21</v>
      </c>
      <c r="B30" s="89" t="s">
        <v>36</v>
      </c>
      <c r="C30" s="89" t="s">
        <v>9</v>
      </c>
      <c r="D30" s="88">
        <v>2007</v>
      </c>
      <c r="E30" s="89" t="s">
        <v>766</v>
      </c>
      <c r="F30" s="89" t="s">
        <v>767</v>
      </c>
      <c r="G30" s="89" t="s">
        <v>726</v>
      </c>
      <c r="H30" s="88">
        <v>14</v>
      </c>
    </row>
    <row r="31" spans="1:8" ht="15.6" x14ac:dyDescent="0.3">
      <c r="A31" s="88">
        <v>22</v>
      </c>
      <c r="B31" s="89" t="s">
        <v>37</v>
      </c>
      <c r="C31" s="89" t="s">
        <v>38</v>
      </c>
      <c r="D31" s="88">
        <v>2007</v>
      </c>
      <c r="E31" s="89" t="s">
        <v>768</v>
      </c>
      <c r="F31" s="89" t="s">
        <v>769</v>
      </c>
      <c r="G31" s="89" t="s">
        <v>726</v>
      </c>
      <c r="H31" s="88">
        <v>17</v>
      </c>
    </row>
    <row r="32" spans="1:8" ht="15.6" x14ac:dyDescent="0.3">
      <c r="A32" s="88">
        <v>23</v>
      </c>
      <c r="B32" s="89" t="s">
        <v>39</v>
      </c>
      <c r="C32" s="89" t="s">
        <v>9</v>
      </c>
      <c r="D32" s="88">
        <v>2005</v>
      </c>
      <c r="E32" s="89" t="s">
        <v>770</v>
      </c>
      <c r="F32" s="89" t="s">
        <v>771</v>
      </c>
      <c r="G32" s="89" t="s">
        <v>733</v>
      </c>
      <c r="H32" s="88">
        <v>18</v>
      </c>
    </row>
    <row r="33" spans="1:8" ht="15.6" x14ac:dyDescent="0.3">
      <c r="A33" s="88">
        <v>24</v>
      </c>
      <c r="B33" s="89" t="s">
        <v>40</v>
      </c>
      <c r="C33" s="89" t="s">
        <v>13</v>
      </c>
      <c r="D33" s="88">
        <v>2004</v>
      </c>
      <c r="E33" s="89" t="s">
        <v>772</v>
      </c>
      <c r="F33" s="89" t="s">
        <v>773</v>
      </c>
      <c r="G33" s="89" t="s">
        <v>733</v>
      </c>
      <c r="H33" s="88">
        <v>15</v>
      </c>
    </row>
    <row r="34" spans="1:8" ht="15.6" x14ac:dyDescent="0.3">
      <c r="A34" s="88">
        <v>25</v>
      </c>
      <c r="B34" s="89" t="s">
        <v>41</v>
      </c>
      <c r="C34" s="89" t="s">
        <v>20</v>
      </c>
      <c r="D34" s="88">
        <v>2007</v>
      </c>
      <c r="E34" s="89" t="s">
        <v>774</v>
      </c>
      <c r="F34" s="89" t="s">
        <v>775</v>
      </c>
      <c r="G34" s="89" t="s">
        <v>726</v>
      </c>
      <c r="H34" s="88">
        <v>23</v>
      </c>
    </row>
    <row r="35" spans="1:8" ht="15.6" x14ac:dyDescent="0.3">
      <c r="A35" s="88">
        <v>26</v>
      </c>
      <c r="B35" s="89" t="s">
        <v>42</v>
      </c>
      <c r="C35" s="89" t="s">
        <v>22</v>
      </c>
      <c r="D35" s="88">
        <v>2007</v>
      </c>
      <c r="E35" s="89" t="s">
        <v>776</v>
      </c>
      <c r="F35" s="89" t="s">
        <v>777</v>
      </c>
      <c r="G35" s="89" t="s">
        <v>726</v>
      </c>
      <c r="H35" s="88">
        <v>22</v>
      </c>
    </row>
    <row r="36" spans="1:8" ht="15.6" x14ac:dyDescent="0.3">
      <c r="A36" s="88">
        <v>27</v>
      </c>
      <c r="B36" s="89" t="s">
        <v>43</v>
      </c>
      <c r="C36" s="89" t="s">
        <v>9</v>
      </c>
      <c r="D36" s="88">
        <v>2006</v>
      </c>
      <c r="E36" s="89" t="s">
        <v>778</v>
      </c>
      <c r="F36" s="89" t="s">
        <v>779</v>
      </c>
      <c r="G36" s="89" t="s">
        <v>736</v>
      </c>
      <c r="H36" s="88">
        <v>13</v>
      </c>
    </row>
    <row r="37" spans="1:8" ht="15.6" x14ac:dyDescent="0.3">
      <c r="A37" s="88">
        <v>28</v>
      </c>
      <c r="B37" s="89" t="s">
        <v>44</v>
      </c>
      <c r="C37" s="89" t="s">
        <v>9</v>
      </c>
      <c r="D37" s="88">
        <v>1998</v>
      </c>
      <c r="E37" s="89" t="s">
        <v>780</v>
      </c>
      <c r="F37" s="89" t="s">
        <v>781</v>
      </c>
      <c r="G37" s="89" t="s">
        <v>733</v>
      </c>
      <c r="H37" s="88">
        <v>12</v>
      </c>
    </row>
    <row r="38" spans="1:8" ht="15.6" x14ac:dyDescent="0.3">
      <c r="A38" s="88">
        <v>29</v>
      </c>
      <c r="B38" s="89" t="s">
        <v>45</v>
      </c>
      <c r="C38" s="89" t="s">
        <v>9</v>
      </c>
      <c r="D38" s="88">
        <v>2006</v>
      </c>
      <c r="E38" s="89" t="s">
        <v>782</v>
      </c>
      <c r="F38" s="89" t="s">
        <v>783</v>
      </c>
      <c r="G38" s="89" t="s">
        <v>736</v>
      </c>
      <c r="H38" s="88">
        <v>20</v>
      </c>
    </row>
    <row r="39" spans="1:8" ht="15.6" x14ac:dyDescent="0.3">
      <c r="A39" s="88">
        <v>30</v>
      </c>
      <c r="B39" s="89" t="s">
        <v>46</v>
      </c>
      <c r="C39" s="89" t="s">
        <v>13</v>
      </c>
      <c r="D39" s="88">
        <v>2006</v>
      </c>
      <c r="E39" s="89" t="s">
        <v>784</v>
      </c>
      <c r="F39" s="89" t="s">
        <v>785</v>
      </c>
      <c r="G39" s="89" t="s">
        <v>736</v>
      </c>
      <c r="H39" s="88">
        <v>25</v>
      </c>
    </row>
    <row r="40" spans="1:8" ht="15.6" x14ac:dyDescent="0.3">
      <c r="A40" s="88">
        <v>31</v>
      </c>
      <c r="B40" s="89" t="s">
        <v>47</v>
      </c>
      <c r="C40" s="89" t="s">
        <v>48</v>
      </c>
      <c r="D40" s="88">
        <v>2007</v>
      </c>
      <c r="E40" s="89" t="s">
        <v>786</v>
      </c>
      <c r="F40" s="89" t="s">
        <v>787</v>
      </c>
      <c r="G40" s="89" t="s">
        <v>726</v>
      </c>
      <c r="H40" s="88">
        <v>24</v>
      </c>
    </row>
    <row r="41" spans="1:8" ht="15.6" x14ac:dyDescent="0.3">
      <c r="A41" s="88">
        <v>32</v>
      </c>
      <c r="B41" s="89" t="s">
        <v>49</v>
      </c>
      <c r="C41" s="89" t="s">
        <v>9</v>
      </c>
      <c r="D41" s="88">
        <v>2001</v>
      </c>
      <c r="E41" s="89" t="s">
        <v>788</v>
      </c>
      <c r="F41" s="89" t="s">
        <v>789</v>
      </c>
      <c r="G41" s="89" t="s">
        <v>733</v>
      </c>
      <c r="H41" s="88">
        <v>15</v>
      </c>
    </row>
    <row r="42" spans="1:8" ht="15.6" x14ac:dyDescent="0.3">
      <c r="A42" s="88">
        <v>33</v>
      </c>
      <c r="B42" s="89" t="s">
        <v>50</v>
      </c>
      <c r="C42" s="89" t="s">
        <v>51</v>
      </c>
      <c r="D42" s="88">
        <v>2005</v>
      </c>
      <c r="E42" s="89" t="s">
        <v>790</v>
      </c>
      <c r="F42" s="89" t="s">
        <v>791</v>
      </c>
      <c r="G42" s="89" t="s">
        <v>733</v>
      </c>
      <c r="H42" s="88">
        <v>19</v>
      </c>
    </row>
    <row r="43" spans="1:8" ht="15.6" x14ac:dyDescent="0.3">
      <c r="A43" s="88">
        <v>34</v>
      </c>
      <c r="B43" s="89" t="s">
        <v>52</v>
      </c>
      <c r="C43" s="89" t="s">
        <v>11</v>
      </c>
      <c r="D43" s="88">
        <v>2005</v>
      </c>
      <c r="E43" s="89" t="s">
        <v>792</v>
      </c>
      <c r="F43" s="89" t="s">
        <v>793</v>
      </c>
      <c r="G43" s="89" t="s">
        <v>733</v>
      </c>
      <c r="H43" s="88">
        <v>14</v>
      </c>
    </row>
    <row r="44" spans="1:8" ht="15.6" x14ac:dyDescent="0.3">
      <c r="A44" s="88">
        <v>35</v>
      </c>
      <c r="B44" s="89" t="s">
        <v>53</v>
      </c>
      <c r="C44" s="89" t="s">
        <v>9</v>
      </c>
      <c r="D44" s="88">
        <v>2007</v>
      </c>
      <c r="E44" s="89" t="s">
        <v>794</v>
      </c>
      <c r="F44" s="89" t="s">
        <v>795</v>
      </c>
      <c r="G44" s="89" t="s">
        <v>726</v>
      </c>
      <c r="H44" s="88">
        <v>18</v>
      </c>
    </row>
    <row r="45" spans="1:8" ht="15.6" x14ac:dyDescent="0.3">
      <c r="A45" s="88">
        <v>36</v>
      </c>
      <c r="B45" s="89" t="s">
        <v>54</v>
      </c>
      <c r="C45" s="89" t="s">
        <v>13</v>
      </c>
      <c r="D45" s="88">
        <v>2004</v>
      </c>
      <c r="E45" s="89" t="s">
        <v>796</v>
      </c>
      <c r="F45" s="89" t="s">
        <v>797</v>
      </c>
      <c r="G45" s="89" t="s">
        <v>733</v>
      </c>
      <c r="H45" s="88">
        <v>20</v>
      </c>
    </row>
    <row r="46" spans="1:8" ht="15.6" x14ac:dyDescent="0.3">
      <c r="A46" s="88">
        <v>37</v>
      </c>
      <c r="B46" s="89" t="s">
        <v>55</v>
      </c>
      <c r="C46" s="89" t="s">
        <v>9</v>
      </c>
      <c r="D46" s="88">
        <v>2006</v>
      </c>
      <c r="E46" s="89" t="s">
        <v>798</v>
      </c>
      <c r="F46" s="89" t="s">
        <v>799</v>
      </c>
      <c r="G46" s="89" t="s">
        <v>736</v>
      </c>
      <c r="H46" s="88">
        <v>22</v>
      </c>
    </row>
    <row r="47" spans="1:8" ht="15.6" x14ac:dyDescent="0.3">
      <c r="A47" s="88">
        <v>38</v>
      </c>
      <c r="B47" s="89" t="s">
        <v>56</v>
      </c>
      <c r="C47" s="89" t="s">
        <v>32</v>
      </c>
      <c r="D47" s="88">
        <v>2005</v>
      </c>
      <c r="E47" s="89" t="s">
        <v>800</v>
      </c>
      <c r="F47" s="89" t="s">
        <v>801</v>
      </c>
      <c r="G47" s="89" t="s">
        <v>733</v>
      </c>
      <c r="H47" s="88">
        <v>11</v>
      </c>
    </row>
    <row r="48" spans="1:8" ht="15.6" x14ac:dyDescent="0.3">
      <c r="A48" s="88">
        <v>39</v>
      </c>
      <c r="B48" s="89" t="s">
        <v>57</v>
      </c>
      <c r="C48" s="89" t="s">
        <v>9</v>
      </c>
      <c r="D48" s="88">
        <v>2005</v>
      </c>
      <c r="E48" s="89" t="s">
        <v>802</v>
      </c>
      <c r="F48" s="89" t="s">
        <v>803</v>
      </c>
      <c r="G48" s="89" t="s">
        <v>733</v>
      </c>
      <c r="H48" s="88">
        <v>10</v>
      </c>
    </row>
    <row r="49" spans="1:8" ht="15.6" x14ac:dyDescent="0.3">
      <c r="A49" s="88">
        <v>40</v>
      </c>
      <c r="B49" s="89" t="s">
        <v>58</v>
      </c>
      <c r="C49" s="89" t="s">
        <v>25</v>
      </c>
      <c r="D49" s="88">
        <v>2006</v>
      </c>
      <c r="E49" s="89" t="s">
        <v>804</v>
      </c>
      <c r="F49" s="89" t="s">
        <v>805</v>
      </c>
      <c r="G49" s="89" t="s">
        <v>736</v>
      </c>
      <c r="H49" s="88">
        <v>20</v>
      </c>
    </row>
    <row r="50" spans="1:8" ht="15.6" x14ac:dyDescent="0.3">
      <c r="A50" s="88">
        <v>41</v>
      </c>
      <c r="B50" s="89" t="s">
        <v>59</v>
      </c>
      <c r="C50" s="89" t="s">
        <v>20</v>
      </c>
      <c r="D50" s="88">
        <v>2004</v>
      </c>
      <c r="E50" s="89" t="s">
        <v>806</v>
      </c>
      <c r="F50" s="89" t="s">
        <v>807</v>
      </c>
      <c r="G50" s="89" t="s">
        <v>733</v>
      </c>
      <c r="H50" s="88">
        <v>21</v>
      </c>
    </row>
    <row r="51" spans="1:8" ht="15.6" x14ac:dyDescent="0.3">
      <c r="A51" s="88">
        <v>42</v>
      </c>
      <c r="B51" s="89" t="s">
        <v>60</v>
      </c>
      <c r="C51" s="89" t="s">
        <v>11</v>
      </c>
      <c r="D51" s="88">
        <v>2006</v>
      </c>
      <c r="E51" s="89" t="s">
        <v>808</v>
      </c>
      <c r="F51" s="89" t="s">
        <v>809</v>
      </c>
      <c r="G51" s="89" t="s">
        <v>736</v>
      </c>
      <c r="H51" s="88">
        <v>22</v>
      </c>
    </row>
    <row r="52" spans="1:8" ht="15.6" x14ac:dyDescent="0.3">
      <c r="A52" s="88">
        <v>43</v>
      </c>
      <c r="B52" s="89" t="s">
        <v>61</v>
      </c>
      <c r="C52" s="89" t="s">
        <v>38</v>
      </c>
      <c r="D52" s="88">
        <v>2006</v>
      </c>
      <c r="E52" s="89" t="s">
        <v>810</v>
      </c>
      <c r="F52" s="89" t="s">
        <v>811</v>
      </c>
      <c r="G52" s="89" t="s">
        <v>736</v>
      </c>
      <c r="H52" s="88">
        <v>18</v>
      </c>
    </row>
    <row r="53" spans="1:8" ht="15.6" x14ac:dyDescent="0.3">
      <c r="A53" s="88">
        <v>44</v>
      </c>
      <c r="B53" s="89" t="s">
        <v>62</v>
      </c>
      <c r="C53" s="89" t="s">
        <v>9</v>
      </c>
      <c r="D53" s="88">
        <v>1996</v>
      </c>
      <c r="E53" s="89" t="s">
        <v>812</v>
      </c>
      <c r="F53" s="89" t="s">
        <v>813</v>
      </c>
      <c r="G53" s="89" t="s">
        <v>733</v>
      </c>
      <c r="H53" s="88">
        <v>21</v>
      </c>
    </row>
    <row r="54" spans="1:8" ht="15.6" x14ac:dyDescent="0.3">
      <c r="A54" s="88">
        <v>45</v>
      </c>
      <c r="B54" s="89" t="s">
        <v>63</v>
      </c>
      <c r="C54" s="89" t="s">
        <v>9</v>
      </c>
      <c r="D54" s="88">
        <v>2001</v>
      </c>
      <c r="E54" s="89" t="s">
        <v>814</v>
      </c>
      <c r="F54" s="89" t="s">
        <v>815</v>
      </c>
      <c r="G54" s="89" t="s">
        <v>733</v>
      </c>
      <c r="H54" s="88">
        <v>20</v>
      </c>
    </row>
    <row r="55" spans="1:8" ht="15.6" x14ac:dyDescent="0.3">
      <c r="A55" s="88">
        <v>46</v>
      </c>
      <c r="B55" s="89" t="s">
        <v>64</v>
      </c>
      <c r="C55" s="89" t="s">
        <v>20</v>
      </c>
      <c r="D55" s="88">
        <v>2006</v>
      </c>
      <c r="E55" s="89" t="s">
        <v>816</v>
      </c>
      <c r="F55" s="89" t="s">
        <v>817</v>
      </c>
      <c r="G55" s="89" t="s">
        <v>736</v>
      </c>
      <c r="H55" s="88">
        <v>23</v>
      </c>
    </row>
    <row r="56" spans="1:8" ht="15.6" x14ac:dyDescent="0.3">
      <c r="A56" s="88">
        <v>47</v>
      </c>
      <c r="B56" s="89" t="s">
        <v>65</v>
      </c>
      <c r="C56" s="89" t="s">
        <v>9</v>
      </c>
      <c r="D56" s="88">
        <v>2008</v>
      </c>
      <c r="E56" s="89" t="s">
        <v>818</v>
      </c>
      <c r="F56" s="89" t="s">
        <v>819</v>
      </c>
      <c r="G56" s="89" t="s">
        <v>726</v>
      </c>
      <c r="H56" s="88">
        <v>20</v>
      </c>
    </row>
    <row r="57" spans="1:8" ht="15.6" x14ac:dyDescent="0.3">
      <c r="A57" s="88">
        <v>48</v>
      </c>
      <c r="B57" s="89" t="s">
        <v>66</v>
      </c>
      <c r="C57" s="89" t="s">
        <v>22</v>
      </c>
      <c r="D57" s="88">
        <v>2006</v>
      </c>
      <c r="E57" s="89" t="s">
        <v>820</v>
      </c>
      <c r="F57" s="89" t="s">
        <v>821</v>
      </c>
      <c r="G57" s="89" t="s">
        <v>736</v>
      </c>
      <c r="H57" s="88">
        <v>21</v>
      </c>
    </row>
    <row r="58" spans="1:8" ht="15.6" x14ac:dyDescent="0.3">
      <c r="A58" s="88">
        <v>49</v>
      </c>
      <c r="B58" s="89" t="s">
        <v>67</v>
      </c>
      <c r="C58" s="89" t="s">
        <v>20</v>
      </c>
      <c r="D58" s="88">
        <v>2006</v>
      </c>
      <c r="E58" s="89" t="s">
        <v>822</v>
      </c>
      <c r="F58" s="89" t="s">
        <v>823</v>
      </c>
      <c r="G58" s="89" t="s">
        <v>736</v>
      </c>
      <c r="H58" s="88">
        <v>11</v>
      </c>
    </row>
    <row r="59" spans="1:8" ht="15.6" x14ac:dyDescent="0.3">
      <c r="A59" s="88">
        <v>50</v>
      </c>
      <c r="B59" s="89" t="s">
        <v>68</v>
      </c>
      <c r="C59" s="89" t="s">
        <v>11</v>
      </c>
      <c r="D59" s="88">
        <v>2006</v>
      </c>
      <c r="E59" s="89" t="s">
        <v>824</v>
      </c>
      <c r="F59" s="89" t="s">
        <v>825</v>
      </c>
      <c r="G59" s="89" t="s">
        <v>736</v>
      </c>
      <c r="H59" s="88">
        <v>18</v>
      </c>
    </row>
    <row r="60" spans="1:8" ht="15.6" x14ac:dyDescent="0.3">
      <c r="A60" s="88">
        <v>51</v>
      </c>
      <c r="B60" s="89" t="s">
        <v>69</v>
      </c>
      <c r="C60" s="89" t="s">
        <v>9</v>
      </c>
      <c r="D60" s="88">
        <v>2005</v>
      </c>
      <c r="E60" s="89" t="s">
        <v>826</v>
      </c>
      <c r="F60" s="89" t="s">
        <v>827</v>
      </c>
      <c r="G60" s="89" t="s">
        <v>733</v>
      </c>
      <c r="H60" s="88">
        <v>16</v>
      </c>
    </row>
    <row r="61" spans="1:8" ht="15.6" x14ac:dyDescent="0.3">
      <c r="A61" s="88">
        <v>52</v>
      </c>
      <c r="B61" s="89" t="s">
        <v>70</v>
      </c>
      <c r="C61" s="89" t="s">
        <v>71</v>
      </c>
      <c r="D61" s="88">
        <v>2001</v>
      </c>
      <c r="E61" s="89" t="s">
        <v>828</v>
      </c>
      <c r="F61" s="89" t="s">
        <v>829</v>
      </c>
      <c r="G61" s="89" t="s">
        <v>733</v>
      </c>
      <c r="H61" s="88">
        <v>20</v>
      </c>
    </row>
    <row r="62" spans="1:8" ht="15.6" x14ac:dyDescent="0.3">
      <c r="A62" s="88">
        <v>53</v>
      </c>
      <c r="B62" s="89" t="s">
        <v>72</v>
      </c>
      <c r="C62" s="89" t="s">
        <v>38</v>
      </c>
      <c r="D62" s="88">
        <v>2006</v>
      </c>
      <c r="E62" s="89" t="s">
        <v>830</v>
      </c>
      <c r="F62" s="89" t="s">
        <v>752</v>
      </c>
      <c r="G62" s="89" t="s">
        <v>736</v>
      </c>
      <c r="H62" s="88">
        <v>19</v>
      </c>
    </row>
    <row r="63" spans="1:8" ht="15.6" x14ac:dyDescent="0.3">
      <c r="A63" s="88">
        <v>54</v>
      </c>
      <c r="B63" s="89" t="s">
        <v>73</v>
      </c>
      <c r="C63" s="89" t="s">
        <v>9</v>
      </c>
      <c r="D63" s="88">
        <v>2006</v>
      </c>
      <c r="E63" s="89" t="s">
        <v>831</v>
      </c>
      <c r="F63" s="89" t="s">
        <v>832</v>
      </c>
      <c r="G63" s="89" t="s">
        <v>736</v>
      </c>
      <c r="H63" s="88">
        <v>19</v>
      </c>
    </row>
    <row r="64" spans="1:8" ht="15.6" x14ac:dyDescent="0.3">
      <c r="A64" s="88">
        <v>55</v>
      </c>
      <c r="B64" s="89" t="s">
        <v>74</v>
      </c>
      <c r="C64" s="89" t="s">
        <v>9</v>
      </c>
      <c r="D64" s="88">
        <v>2006</v>
      </c>
      <c r="E64" s="89" t="s">
        <v>833</v>
      </c>
      <c r="F64" s="89" t="s">
        <v>834</v>
      </c>
      <c r="G64" s="89" t="s">
        <v>736</v>
      </c>
      <c r="H64" s="88">
        <v>24</v>
      </c>
    </row>
    <row r="65" spans="1:8" ht="15.6" x14ac:dyDescent="0.3">
      <c r="A65" s="88">
        <v>56</v>
      </c>
      <c r="B65" s="89" t="s">
        <v>75</v>
      </c>
      <c r="C65" s="89" t="s">
        <v>9</v>
      </c>
      <c r="D65" s="88">
        <v>2006</v>
      </c>
      <c r="E65" s="89" t="s">
        <v>835</v>
      </c>
      <c r="F65" s="89" t="s">
        <v>836</v>
      </c>
      <c r="G65" s="89" t="s">
        <v>736</v>
      </c>
      <c r="H65" s="88">
        <v>19</v>
      </c>
    </row>
    <row r="66" spans="1:8" ht="15.6" x14ac:dyDescent="0.3">
      <c r="A66" s="88">
        <v>57</v>
      </c>
      <c r="B66" s="89" t="s">
        <v>76</v>
      </c>
      <c r="C66" s="89" t="s">
        <v>9</v>
      </c>
      <c r="D66" s="88">
        <v>2006</v>
      </c>
      <c r="E66" s="89" t="s">
        <v>837</v>
      </c>
      <c r="F66" s="89" t="s">
        <v>838</v>
      </c>
      <c r="G66" s="89" t="s">
        <v>736</v>
      </c>
      <c r="H66" s="88">
        <v>21</v>
      </c>
    </row>
    <row r="67" spans="1:8" ht="15.6" x14ac:dyDescent="0.3">
      <c r="A67" s="88">
        <v>58</v>
      </c>
      <c r="B67" s="89" t="s">
        <v>77</v>
      </c>
      <c r="C67" s="89" t="s">
        <v>71</v>
      </c>
      <c r="D67" s="88">
        <v>2006</v>
      </c>
      <c r="E67" s="89" t="s">
        <v>839</v>
      </c>
      <c r="F67" s="89" t="s">
        <v>840</v>
      </c>
      <c r="G67" s="89" t="s">
        <v>736</v>
      </c>
      <c r="H67" s="88">
        <v>24</v>
      </c>
    </row>
    <row r="68" spans="1:8" ht="15.6" x14ac:dyDescent="0.3">
      <c r="A68" s="88">
        <v>59</v>
      </c>
      <c r="B68" s="89" t="s">
        <v>78</v>
      </c>
      <c r="C68" s="89" t="s">
        <v>9</v>
      </c>
      <c r="D68" s="88">
        <v>2003</v>
      </c>
      <c r="E68" s="89" t="s">
        <v>841</v>
      </c>
      <c r="F68" s="89" t="s">
        <v>842</v>
      </c>
      <c r="G68" s="89" t="s">
        <v>733</v>
      </c>
      <c r="H68" s="88">
        <v>13</v>
      </c>
    </row>
    <row r="69" spans="1:8" ht="15.6" x14ac:dyDescent="0.3">
      <c r="A69" s="88">
        <v>60</v>
      </c>
      <c r="B69" s="89" t="s">
        <v>79</v>
      </c>
      <c r="C69" s="89" t="s">
        <v>38</v>
      </c>
      <c r="D69" s="88">
        <v>1972</v>
      </c>
      <c r="E69" s="89" t="s">
        <v>843</v>
      </c>
      <c r="F69" s="89" t="s">
        <v>844</v>
      </c>
      <c r="G69" s="89" t="s">
        <v>733</v>
      </c>
      <c r="H69" s="88">
        <v>11</v>
      </c>
    </row>
    <row r="70" spans="1:8" ht="15.6" x14ac:dyDescent="0.3">
      <c r="A70" s="88">
        <v>61</v>
      </c>
      <c r="B70" s="89" t="s">
        <v>80</v>
      </c>
      <c r="C70" s="89" t="s">
        <v>20</v>
      </c>
      <c r="D70" s="88">
        <v>2008</v>
      </c>
      <c r="E70" s="89" t="s">
        <v>845</v>
      </c>
      <c r="F70" s="89" t="s">
        <v>846</v>
      </c>
      <c r="G70" s="89" t="s">
        <v>726</v>
      </c>
      <c r="H70" s="88">
        <v>13</v>
      </c>
    </row>
    <row r="71" spans="1:8" ht="15.6" x14ac:dyDescent="0.3">
      <c r="A71" s="88">
        <v>62</v>
      </c>
      <c r="B71" s="89" t="s">
        <v>81</v>
      </c>
      <c r="C71" s="89" t="s">
        <v>9</v>
      </c>
      <c r="D71" s="88">
        <v>1980</v>
      </c>
      <c r="E71" s="89" t="s">
        <v>847</v>
      </c>
      <c r="F71" s="89" t="s">
        <v>848</v>
      </c>
      <c r="G71" s="89" t="s">
        <v>733</v>
      </c>
      <c r="H71" s="88">
        <v>25</v>
      </c>
    </row>
    <row r="72" spans="1:8" ht="15.6" x14ac:dyDescent="0.3">
      <c r="A72" s="88">
        <v>63</v>
      </c>
      <c r="B72" s="89" t="s">
        <v>82</v>
      </c>
      <c r="C72" s="89" t="s">
        <v>32</v>
      </c>
      <c r="D72" s="88">
        <v>2008</v>
      </c>
      <c r="E72" s="89" t="s">
        <v>849</v>
      </c>
      <c r="F72" s="89" t="s">
        <v>850</v>
      </c>
      <c r="G72" s="89" t="s">
        <v>726</v>
      </c>
      <c r="H72" s="88">
        <v>25</v>
      </c>
    </row>
    <row r="73" spans="1:8" ht="15.6" x14ac:dyDescent="0.3">
      <c r="A73" s="88">
        <v>64</v>
      </c>
      <c r="B73" s="89" t="s">
        <v>83</v>
      </c>
      <c r="C73" s="89" t="s">
        <v>25</v>
      </c>
      <c r="D73" s="88">
        <v>2007</v>
      </c>
      <c r="E73" s="89" t="s">
        <v>851</v>
      </c>
      <c r="F73" s="89" t="s">
        <v>852</v>
      </c>
      <c r="G73" s="89" t="s">
        <v>726</v>
      </c>
      <c r="H73" s="88">
        <v>12</v>
      </c>
    </row>
    <row r="74" spans="1:8" ht="15.6" x14ac:dyDescent="0.3">
      <c r="A74" s="88">
        <v>65</v>
      </c>
      <c r="B74" s="89" t="s">
        <v>84</v>
      </c>
      <c r="C74" s="89" t="s">
        <v>32</v>
      </c>
      <c r="D74" s="88">
        <v>2008</v>
      </c>
      <c r="E74" s="89" t="s">
        <v>853</v>
      </c>
      <c r="F74" s="89" t="s">
        <v>854</v>
      </c>
      <c r="G74" s="89" t="s">
        <v>726</v>
      </c>
      <c r="H74" s="88">
        <v>22</v>
      </c>
    </row>
    <row r="75" spans="1:8" ht="15.6" x14ac:dyDescent="0.3">
      <c r="A75" s="88">
        <v>66</v>
      </c>
      <c r="B75" s="89" t="s">
        <v>85</v>
      </c>
      <c r="C75" s="89" t="s">
        <v>9</v>
      </c>
      <c r="D75" s="88">
        <v>1997</v>
      </c>
      <c r="E75" s="89" t="s">
        <v>855</v>
      </c>
      <c r="F75" s="89" t="s">
        <v>856</v>
      </c>
      <c r="G75" s="89" t="s">
        <v>733</v>
      </c>
      <c r="H75" s="88">
        <v>25</v>
      </c>
    </row>
    <row r="76" spans="1:8" ht="15.6" x14ac:dyDescent="0.3">
      <c r="A76" s="88">
        <v>67</v>
      </c>
      <c r="B76" s="89" t="s">
        <v>86</v>
      </c>
      <c r="C76" s="89" t="s">
        <v>38</v>
      </c>
      <c r="D76" s="88">
        <v>1999</v>
      </c>
      <c r="E76" s="89" t="s">
        <v>857</v>
      </c>
      <c r="F76" s="89" t="s">
        <v>858</v>
      </c>
      <c r="G76" s="89" t="s">
        <v>733</v>
      </c>
      <c r="H76" s="88">
        <v>17</v>
      </c>
    </row>
    <row r="77" spans="1:8" ht="15.6" x14ac:dyDescent="0.3">
      <c r="A77" s="88">
        <v>68</v>
      </c>
      <c r="B77" s="89" t="s">
        <v>87</v>
      </c>
      <c r="C77" s="89" t="s">
        <v>88</v>
      </c>
      <c r="D77" s="88">
        <v>2006</v>
      </c>
      <c r="E77" s="89" t="s">
        <v>859</v>
      </c>
      <c r="F77" s="89" t="s">
        <v>860</v>
      </c>
      <c r="G77" s="89" t="s">
        <v>736</v>
      </c>
      <c r="H77" s="88">
        <v>22</v>
      </c>
    </row>
    <row r="78" spans="1:8" ht="15.6" x14ac:dyDescent="0.3">
      <c r="A78" s="88">
        <v>69</v>
      </c>
      <c r="B78" s="89" t="s">
        <v>89</v>
      </c>
      <c r="C78" s="89" t="s">
        <v>88</v>
      </c>
      <c r="D78" s="88">
        <v>2008</v>
      </c>
      <c r="E78" s="89" t="s">
        <v>861</v>
      </c>
      <c r="F78" s="89" t="s">
        <v>862</v>
      </c>
      <c r="G78" s="89" t="s">
        <v>726</v>
      </c>
      <c r="H78" s="88">
        <v>10</v>
      </c>
    </row>
    <row r="79" spans="1:8" ht="15.6" x14ac:dyDescent="0.3">
      <c r="A79" s="88">
        <v>70</v>
      </c>
      <c r="B79" s="89" t="s">
        <v>90</v>
      </c>
      <c r="C79" s="89" t="s">
        <v>9</v>
      </c>
      <c r="D79" s="88">
        <v>2007</v>
      </c>
      <c r="E79" s="89" t="s">
        <v>863</v>
      </c>
      <c r="F79" s="89" t="s">
        <v>864</v>
      </c>
      <c r="G79" s="89" t="s">
        <v>726</v>
      </c>
      <c r="H79" s="88">
        <v>13</v>
      </c>
    </row>
    <row r="80" spans="1:8" ht="15.6" x14ac:dyDescent="0.3">
      <c r="A80" s="88">
        <v>71</v>
      </c>
      <c r="B80" s="89" t="s">
        <v>91</v>
      </c>
      <c r="C80" s="89" t="s">
        <v>92</v>
      </c>
      <c r="D80" s="88">
        <v>1998</v>
      </c>
      <c r="E80" s="89" t="s">
        <v>865</v>
      </c>
      <c r="F80" s="89" t="s">
        <v>866</v>
      </c>
      <c r="G80" s="89" t="s">
        <v>733</v>
      </c>
      <c r="H80" s="88">
        <v>25</v>
      </c>
    </row>
    <row r="81" spans="1:8" ht="15.6" x14ac:dyDescent="0.3">
      <c r="A81" s="88">
        <v>72</v>
      </c>
      <c r="B81" s="89" t="s">
        <v>93</v>
      </c>
      <c r="C81" s="89" t="s">
        <v>9</v>
      </c>
      <c r="D81" s="88">
        <v>2005</v>
      </c>
      <c r="E81" s="89" t="s">
        <v>867</v>
      </c>
      <c r="F81" s="89" t="s">
        <v>868</v>
      </c>
      <c r="G81" s="89" t="s">
        <v>733</v>
      </c>
      <c r="H81" s="88">
        <v>20</v>
      </c>
    </row>
    <row r="82" spans="1:8" ht="15.6" x14ac:dyDescent="0.3">
      <c r="A82" s="88">
        <v>73</v>
      </c>
      <c r="B82" s="89" t="s">
        <v>94</v>
      </c>
      <c r="C82" s="89" t="s">
        <v>9</v>
      </c>
      <c r="D82" s="88">
        <v>2007</v>
      </c>
      <c r="E82" s="89" t="s">
        <v>869</v>
      </c>
      <c r="F82" s="89" t="s">
        <v>870</v>
      </c>
      <c r="G82" s="89" t="s">
        <v>726</v>
      </c>
      <c r="H82" s="88">
        <v>17</v>
      </c>
    </row>
    <row r="83" spans="1:8" ht="15.6" x14ac:dyDescent="0.3">
      <c r="A83" s="88">
        <v>74</v>
      </c>
      <c r="B83" s="89" t="s">
        <v>95</v>
      </c>
      <c r="C83" s="89" t="s">
        <v>32</v>
      </c>
      <c r="D83" s="88">
        <v>1965</v>
      </c>
      <c r="E83" s="89" t="s">
        <v>871</v>
      </c>
      <c r="F83" s="89" t="s">
        <v>872</v>
      </c>
      <c r="G83" s="89" t="s">
        <v>733</v>
      </c>
      <c r="H83" s="88">
        <v>14</v>
      </c>
    </row>
    <row r="84" spans="1:8" ht="15.6" x14ac:dyDescent="0.3">
      <c r="A84" s="88">
        <v>75</v>
      </c>
      <c r="B84" s="89" t="s">
        <v>96</v>
      </c>
      <c r="C84" s="89" t="s">
        <v>9</v>
      </c>
      <c r="D84" s="88">
        <v>2004</v>
      </c>
      <c r="E84" s="89" t="s">
        <v>873</v>
      </c>
      <c r="F84" s="89" t="s">
        <v>873</v>
      </c>
      <c r="G84" s="89" t="s">
        <v>733</v>
      </c>
      <c r="H84" s="88">
        <v>16</v>
      </c>
    </row>
    <row r="85" spans="1:8" ht="15.6" x14ac:dyDescent="0.3">
      <c r="A85" s="88">
        <v>76</v>
      </c>
      <c r="B85" s="89" t="s">
        <v>97</v>
      </c>
      <c r="C85" s="89" t="s">
        <v>32</v>
      </c>
      <c r="D85" s="88">
        <v>2003</v>
      </c>
      <c r="E85" s="89" t="s">
        <v>874</v>
      </c>
      <c r="F85" s="89" t="s">
        <v>875</v>
      </c>
      <c r="G85" s="89" t="s">
        <v>733</v>
      </c>
      <c r="H85" s="88">
        <v>21</v>
      </c>
    </row>
    <row r="86" spans="1:8" ht="15.6" x14ac:dyDescent="0.3">
      <c r="A86" s="88">
        <v>77</v>
      </c>
      <c r="B86" s="89" t="s">
        <v>98</v>
      </c>
      <c r="C86" s="89" t="s">
        <v>38</v>
      </c>
      <c r="D86" s="88">
        <v>2008</v>
      </c>
      <c r="E86" s="89" t="s">
        <v>876</v>
      </c>
      <c r="F86" s="89" t="s">
        <v>877</v>
      </c>
      <c r="G86" s="89" t="s">
        <v>726</v>
      </c>
      <c r="H86" s="88">
        <v>25</v>
      </c>
    </row>
    <row r="87" spans="1:8" ht="15.6" x14ac:dyDescent="0.3">
      <c r="A87" s="88">
        <v>78</v>
      </c>
      <c r="B87" s="89" t="s">
        <v>99</v>
      </c>
      <c r="C87" s="89" t="s">
        <v>9</v>
      </c>
      <c r="D87" s="88">
        <v>1993</v>
      </c>
      <c r="E87" s="89" t="s">
        <v>878</v>
      </c>
      <c r="F87" s="89" t="s">
        <v>879</v>
      </c>
      <c r="G87" s="89" t="s">
        <v>733</v>
      </c>
      <c r="H87" s="88">
        <v>23</v>
      </c>
    </row>
    <row r="88" spans="1:8" ht="15.6" x14ac:dyDescent="0.3">
      <c r="A88" s="88">
        <v>79</v>
      </c>
      <c r="B88" s="89" t="s">
        <v>100</v>
      </c>
      <c r="C88" s="89" t="s">
        <v>71</v>
      </c>
      <c r="D88" s="88">
        <v>2002</v>
      </c>
      <c r="E88" s="89" t="s">
        <v>880</v>
      </c>
      <c r="F88" s="89" t="s">
        <v>881</v>
      </c>
      <c r="G88" s="89" t="s">
        <v>733</v>
      </c>
      <c r="H88" s="88">
        <v>18</v>
      </c>
    </row>
    <row r="89" spans="1:8" ht="15.6" x14ac:dyDescent="0.3">
      <c r="A89" s="88">
        <v>80</v>
      </c>
      <c r="B89" s="89" t="s">
        <v>101</v>
      </c>
      <c r="C89" s="89" t="s">
        <v>9</v>
      </c>
      <c r="D89" s="88">
        <v>2002</v>
      </c>
      <c r="E89" s="89" t="s">
        <v>882</v>
      </c>
      <c r="F89" s="89" t="s">
        <v>795</v>
      </c>
      <c r="G89" s="89" t="s">
        <v>733</v>
      </c>
      <c r="H89" s="88">
        <v>24</v>
      </c>
    </row>
    <row r="90" spans="1:8" ht="15.6" x14ac:dyDescent="0.3">
      <c r="A90" s="88">
        <v>81</v>
      </c>
      <c r="B90" s="89" t="s">
        <v>102</v>
      </c>
      <c r="C90" s="89" t="s">
        <v>22</v>
      </c>
      <c r="D90" s="88">
        <v>2008</v>
      </c>
      <c r="E90" s="89" t="s">
        <v>863</v>
      </c>
      <c r="F90" s="89" t="s">
        <v>883</v>
      </c>
      <c r="G90" s="89" t="s">
        <v>726</v>
      </c>
      <c r="H90" s="88">
        <v>11</v>
      </c>
    </row>
    <row r="91" spans="1:8" ht="15.6" x14ac:dyDescent="0.3">
      <c r="A91" s="88">
        <v>82</v>
      </c>
      <c r="B91" s="89" t="s">
        <v>103</v>
      </c>
      <c r="C91" s="89" t="s">
        <v>9</v>
      </c>
      <c r="D91" s="88">
        <v>2007</v>
      </c>
      <c r="E91" s="89" t="s">
        <v>884</v>
      </c>
      <c r="F91" s="89" t="s">
        <v>885</v>
      </c>
      <c r="G91" s="89" t="s">
        <v>726</v>
      </c>
      <c r="H91" s="88">
        <v>18</v>
      </c>
    </row>
    <row r="92" spans="1:8" ht="15.6" x14ac:dyDescent="0.3">
      <c r="A92" s="88">
        <v>83</v>
      </c>
      <c r="B92" s="89" t="s">
        <v>104</v>
      </c>
      <c r="C92" s="89" t="s">
        <v>20</v>
      </c>
      <c r="D92" s="88">
        <v>2007</v>
      </c>
      <c r="E92" s="89" t="s">
        <v>886</v>
      </c>
      <c r="F92" s="89" t="s">
        <v>887</v>
      </c>
      <c r="G92" s="89" t="s">
        <v>726</v>
      </c>
      <c r="H92" s="88">
        <v>17</v>
      </c>
    </row>
    <row r="93" spans="1:8" ht="15.6" x14ac:dyDescent="0.3">
      <c r="A93" s="88">
        <v>84</v>
      </c>
      <c r="B93" s="89" t="s">
        <v>105</v>
      </c>
      <c r="C93" s="89" t="s">
        <v>106</v>
      </c>
      <c r="D93" s="88">
        <v>2005</v>
      </c>
      <c r="E93" s="89" t="s">
        <v>888</v>
      </c>
      <c r="F93" s="89" t="s">
        <v>889</v>
      </c>
      <c r="G93" s="89" t="s">
        <v>733</v>
      </c>
      <c r="H93" s="88">
        <v>24</v>
      </c>
    </row>
    <row r="94" spans="1:8" ht="15.6" x14ac:dyDescent="0.3">
      <c r="A94" s="88">
        <v>85</v>
      </c>
      <c r="B94" s="89" t="s">
        <v>107</v>
      </c>
      <c r="C94" s="89" t="s">
        <v>9</v>
      </c>
      <c r="D94" s="88">
        <v>2002</v>
      </c>
      <c r="E94" s="89" t="s">
        <v>890</v>
      </c>
      <c r="F94" s="89" t="s">
        <v>891</v>
      </c>
      <c r="G94" s="89" t="s">
        <v>733</v>
      </c>
      <c r="H94" s="88">
        <v>22</v>
      </c>
    </row>
    <row r="95" spans="1:8" ht="15.6" x14ac:dyDescent="0.3">
      <c r="A95" s="88">
        <v>86</v>
      </c>
      <c r="B95" s="89" t="s">
        <v>108</v>
      </c>
      <c r="C95" s="89" t="s">
        <v>13</v>
      </c>
      <c r="D95" s="88">
        <v>2007</v>
      </c>
      <c r="E95" s="89" t="s">
        <v>892</v>
      </c>
      <c r="F95" s="89" t="s">
        <v>893</v>
      </c>
      <c r="G95" s="89" t="s">
        <v>726</v>
      </c>
      <c r="H95" s="88">
        <v>16</v>
      </c>
    </row>
    <row r="96" spans="1:8" ht="15.6" x14ac:dyDescent="0.3">
      <c r="A96" s="88">
        <v>87</v>
      </c>
      <c r="B96" s="89" t="s">
        <v>109</v>
      </c>
      <c r="C96" s="89" t="s">
        <v>22</v>
      </c>
      <c r="D96" s="88">
        <v>2003</v>
      </c>
      <c r="E96" s="89" t="s">
        <v>894</v>
      </c>
      <c r="F96" s="89" t="s">
        <v>895</v>
      </c>
      <c r="G96" s="89" t="s">
        <v>733</v>
      </c>
      <c r="H96" s="88">
        <v>19</v>
      </c>
    </row>
    <row r="97" spans="1:8" ht="15.6" x14ac:dyDescent="0.3">
      <c r="A97" s="88">
        <v>88</v>
      </c>
      <c r="B97" s="89" t="s">
        <v>110</v>
      </c>
      <c r="C97" s="89" t="s">
        <v>9</v>
      </c>
      <c r="D97" s="88">
        <v>2007</v>
      </c>
      <c r="E97" s="89" t="s">
        <v>896</v>
      </c>
      <c r="F97" s="89" t="s">
        <v>879</v>
      </c>
      <c r="G97" s="89" t="s">
        <v>726</v>
      </c>
      <c r="H97" s="88">
        <v>20</v>
      </c>
    </row>
    <row r="98" spans="1:8" ht="15.6" x14ac:dyDescent="0.3">
      <c r="A98" s="88">
        <v>89</v>
      </c>
      <c r="B98" s="89" t="s">
        <v>111</v>
      </c>
      <c r="C98" s="89" t="s">
        <v>92</v>
      </c>
      <c r="D98" s="88">
        <v>2000</v>
      </c>
      <c r="E98" s="89" t="s">
        <v>897</v>
      </c>
      <c r="F98" s="89" t="s">
        <v>898</v>
      </c>
      <c r="G98" s="89" t="s">
        <v>733</v>
      </c>
      <c r="H98" s="88">
        <v>16</v>
      </c>
    </row>
    <row r="99" spans="1:8" ht="15.6" x14ac:dyDescent="0.3">
      <c r="A99" s="88">
        <v>90</v>
      </c>
      <c r="B99" s="89" t="s">
        <v>115</v>
      </c>
      <c r="C99" s="89" t="s">
        <v>38</v>
      </c>
      <c r="D99" s="88">
        <v>1999</v>
      </c>
      <c r="E99" s="89" t="s">
        <v>899</v>
      </c>
      <c r="F99" s="89" t="s">
        <v>900</v>
      </c>
      <c r="G99" s="89" t="s">
        <v>733</v>
      </c>
      <c r="H99" s="88">
        <v>10</v>
      </c>
    </row>
    <row r="100" spans="1:8" ht="15.6" x14ac:dyDescent="0.3">
      <c r="A100" s="88">
        <v>91</v>
      </c>
      <c r="B100" s="89" t="s">
        <v>116</v>
      </c>
      <c r="C100" s="89" t="s">
        <v>9</v>
      </c>
      <c r="D100" s="88">
        <v>2007</v>
      </c>
      <c r="E100" s="89" t="s">
        <v>901</v>
      </c>
      <c r="F100" s="89" t="s">
        <v>856</v>
      </c>
      <c r="G100" s="89" t="s">
        <v>726</v>
      </c>
      <c r="H100" s="88">
        <v>23</v>
      </c>
    </row>
    <row r="101" spans="1:8" ht="15.6" x14ac:dyDescent="0.3">
      <c r="A101" s="88">
        <v>92</v>
      </c>
      <c r="B101" s="89" t="s">
        <v>117</v>
      </c>
      <c r="C101" s="89" t="s">
        <v>38</v>
      </c>
      <c r="D101" s="88">
        <v>2006</v>
      </c>
      <c r="E101" s="89" t="s">
        <v>902</v>
      </c>
      <c r="F101" s="89" t="s">
        <v>903</v>
      </c>
      <c r="G101" s="89" t="s">
        <v>736</v>
      </c>
      <c r="H101" s="88">
        <v>17</v>
      </c>
    </row>
    <row r="102" spans="1:8" ht="15.6" x14ac:dyDescent="0.3">
      <c r="A102" s="88">
        <v>93</v>
      </c>
      <c r="B102" s="89" t="s">
        <v>118</v>
      </c>
      <c r="C102" s="89" t="s">
        <v>38</v>
      </c>
      <c r="D102" s="88">
        <v>2006</v>
      </c>
      <c r="E102" s="89" t="s">
        <v>904</v>
      </c>
      <c r="F102" s="89" t="s">
        <v>905</v>
      </c>
      <c r="G102" s="89" t="s">
        <v>736</v>
      </c>
      <c r="H102" s="88">
        <v>10</v>
      </c>
    </row>
    <row r="103" spans="1:8" ht="15.6" x14ac:dyDescent="0.3">
      <c r="A103" s="88">
        <v>94</v>
      </c>
      <c r="B103" s="89" t="s">
        <v>119</v>
      </c>
      <c r="C103" s="89" t="s">
        <v>38</v>
      </c>
      <c r="D103" s="88">
        <v>2007</v>
      </c>
      <c r="E103" s="89" t="s">
        <v>906</v>
      </c>
      <c r="F103" s="89" t="s">
        <v>907</v>
      </c>
      <c r="G103" s="89" t="s">
        <v>726</v>
      </c>
      <c r="H103" s="88">
        <v>23</v>
      </c>
    </row>
    <row r="104" spans="1:8" ht="15.6" x14ac:dyDescent="0.3">
      <c r="A104" s="88">
        <v>95</v>
      </c>
      <c r="B104" s="89" t="s">
        <v>120</v>
      </c>
      <c r="C104" s="89" t="s">
        <v>15</v>
      </c>
      <c r="D104" s="88">
        <v>2005</v>
      </c>
      <c r="E104" s="89" t="s">
        <v>908</v>
      </c>
      <c r="F104" s="89" t="s">
        <v>909</v>
      </c>
      <c r="G104" s="89" t="s">
        <v>733</v>
      </c>
      <c r="H104" s="88">
        <v>23</v>
      </c>
    </row>
    <row r="105" spans="1:8" ht="15.6" x14ac:dyDescent="0.3">
      <c r="A105" s="88">
        <v>96</v>
      </c>
      <c r="B105" s="89" t="s">
        <v>121</v>
      </c>
      <c r="C105" s="89" t="s">
        <v>9</v>
      </c>
      <c r="D105" s="88">
        <v>2007</v>
      </c>
      <c r="E105" s="89" t="s">
        <v>910</v>
      </c>
      <c r="F105" s="89" t="s">
        <v>911</v>
      </c>
      <c r="G105" s="89" t="s">
        <v>726</v>
      </c>
      <c r="H105" s="88">
        <v>15</v>
      </c>
    </row>
    <row r="106" spans="1:8" ht="15.6" x14ac:dyDescent="0.3">
      <c r="A106" s="88">
        <v>97</v>
      </c>
      <c r="B106" s="89" t="s">
        <v>122</v>
      </c>
      <c r="C106" s="89" t="s">
        <v>11</v>
      </c>
      <c r="D106" s="88">
        <v>2006</v>
      </c>
      <c r="E106" s="89" t="s">
        <v>912</v>
      </c>
      <c r="F106" s="89" t="s">
        <v>913</v>
      </c>
      <c r="G106" s="89" t="s">
        <v>736</v>
      </c>
      <c r="H106" s="88">
        <v>15</v>
      </c>
    </row>
    <row r="107" spans="1:8" ht="15.6" x14ac:dyDescent="0.3">
      <c r="A107" s="88">
        <v>98</v>
      </c>
      <c r="B107" s="89" t="s">
        <v>123</v>
      </c>
      <c r="C107" s="89" t="s">
        <v>11</v>
      </c>
      <c r="D107" s="88">
        <v>2006</v>
      </c>
      <c r="E107" s="89" t="s">
        <v>914</v>
      </c>
      <c r="F107" s="89" t="s">
        <v>915</v>
      </c>
      <c r="G107" s="89" t="s">
        <v>736</v>
      </c>
      <c r="H107" s="88">
        <v>21</v>
      </c>
    </row>
    <row r="108" spans="1:8" ht="15.6" x14ac:dyDescent="0.3">
      <c r="A108" s="88">
        <v>99</v>
      </c>
      <c r="B108" s="89" t="s">
        <v>124</v>
      </c>
      <c r="C108" s="89" t="s">
        <v>9</v>
      </c>
      <c r="D108" s="88">
        <v>2006</v>
      </c>
      <c r="E108" s="89" t="s">
        <v>916</v>
      </c>
      <c r="F108" s="89" t="s">
        <v>917</v>
      </c>
      <c r="G108" s="89" t="s">
        <v>736</v>
      </c>
      <c r="H108" s="88">
        <v>21</v>
      </c>
    </row>
    <row r="109" spans="1:8" ht="15.6" x14ac:dyDescent="0.3">
      <c r="A109" s="88">
        <v>100</v>
      </c>
      <c r="B109" s="89" t="s">
        <v>125</v>
      </c>
      <c r="C109" s="89" t="s">
        <v>9</v>
      </c>
      <c r="D109" s="88">
        <v>2008</v>
      </c>
      <c r="E109" s="89" t="s">
        <v>918</v>
      </c>
      <c r="F109" s="89" t="s">
        <v>919</v>
      </c>
      <c r="G109" s="89" t="s">
        <v>726</v>
      </c>
      <c r="H109" s="88">
        <v>21</v>
      </c>
    </row>
    <row r="110" spans="1:8" ht="15.6" x14ac:dyDescent="0.3">
      <c r="A110" s="88">
        <v>101</v>
      </c>
      <c r="B110" s="89" t="s">
        <v>126</v>
      </c>
      <c r="C110" s="89" t="s">
        <v>11</v>
      </c>
      <c r="D110" s="88">
        <v>1999</v>
      </c>
      <c r="E110" s="89" t="s">
        <v>920</v>
      </c>
      <c r="F110" s="89" t="s">
        <v>921</v>
      </c>
      <c r="G110" s="89" t="s">
        <v>733</v>
      </c>
      <c r="H110" s="88">
        <v>19</v>
      </c>
    </row>
    <row r="111" spans="1:8" ht="15.6" x14ac:dyDescent="0.3">
      <c r="A111" s="88">
        <v>102</v>
      </c>
      <c r="B111" s="89" t="s">
        <v>127</v>
      </c>
      <c r="C111" s="89" t="s">
        <v>9</v>
      </c>
      <c r="D111" s="88">
        <v>1994</v>
      </c>
      <c r="E111" s="89" t="s">
        <v>922</v>
      </c>
      <c r="F111" s="89" t="s">
        <v>923</v>
      </c>
      <c r="G111" s="89" t="s">
        <v>733</v>
      </c>
      <c r="H111" s="88">
        <v>17</v>
      </c>
    </row>
    <row r="112" spans="1:8" ht="15.6" x14ac:dyDescent="0.3">
      <c r="A112" s="88">
        <v>103</v>
      </c>
      <c r="B112" s="89" t="s">
        <v>128</v>
      </c>
      <c r="C112" s="89" t="s">
        <v>38</v>
      </c>
      <c r="D112" s="88">
        <v>2006</v>
      </c>
      <c r="E112" s="89" t="s">
        <v>924</v>
      </c>
      <c r="F112" s="89" t="s">
        <v>925</v>
      </c>
      <c r="G112" s="89" t="s">
        <v>736</v>
      </c>
      <c r="H112" s="88">
        <v>20</v>
      </c>
    </row>
    <row r="113" spans="1:8" ht="15.6" x14ac:dyDescent="0.3">
      <c r="A113" s="88">
        <v>104</v>
      </c>
      <c r="B113" s="89" t="s">
        <v>129</v>
      </c>
      <c r="C113" s="89" t="s">
        <v>9</v>
      </c>
      <c r="D113" s="88">
        <v>2003</v>
      </c>
      <c r="E113" s="89" t="s">
        <v>926</v>
      </c>
      <c r="F113" s="89" t="s">
        <v>927</v>
      </c>
      <c r="G113" s="89" t="s">
        <v>733</v>
      </c>
      <c r="H113" s="88">
        <v>19</v>
      </c>
    </row>
    <row r="114" spans="1:8" ht="15.6" x14ac:dyDescent="0.3">
      <c r="A114" s="88">
        <v>105</v>
      </c>
      <c r="B114" s="89" t="s">
        <v>130</v>
      </c>
      <c r="C114" s="89" t="s">
        <v>9</v>
      </c>
      <c r="D114" s="88">
        <v>2000</v>
      </c>
      <c r="E114" s="89" t="s">
        <v>928</v>
      </c>
      <c r="F114" s="89" t="s">
        <v>885</v>
      </c>
      <c r="G114" s="89" t="s">
        <v>733</v>
      </c>
      <c r="H114" s="88">
        <v>25</v>
      </c>
    </row>
    <row r="115" spans="1:8" ht="15.6" x14ac:dyDescent="0.3">
      <c r="A115" s="88">
        <v>106</v>
      </c>
      <c r="B115" s="89" t="s">
        <v>131</v>
      </c>
      <c r="C115" s="89" t="s">
        <v>9</v>
      </c>
      <c r="D115" s="88">
        <v>2001</v>
      </c>
      <c r="E115" s="89" t="s">
        <v>929</v>
      </c>
      <c r="F115" s="89" t="s">
        <v>930</v>
      </c>
      <c r="G115" s="89" t="s">
        <v>733</v>
      </c>
      <c r="H115" s="88">
        <v>25</v>
      </c>
    </row>
    <row r="116" spans="1:8" ht="15.6" x14ac:dyDescent="0.3">
      <c r="A116" s="88">
        <v>107</v>
      </c>
      <c r="B116" s="89" t="s">
        <v>132</v>
      </c>
      <c r="C116" s="89" t="s">
        <v>38</v>
      </c>
      <c r="D116" s="88">
        <v>2008</v>
      </c>
      <c r="E116" s="89" t="s">
        <v>931</v>
      </c>
      <c r="F116" s="89" t="s">
        <v>932</v>
      </c>
      <c r="G116" s="89" t="s">
        <v>726</v>
      </c>
      <c r="H116" s="88">
        <v>19</v>
      </c>
    </row>
    <row r="117" spans="1:8" ht="15.6" x14ac:dyDescent="0.3">
      <c r="A117" s="88">
        <v>108</v>
      </c>
      <c r="B117" s="89" t="s">
        <v>133</v>
      </c>
      <c r="C117" s="89" t="s">
        <v>9</v>
      </c>
      <c r="D117" s="88">
        <v>2007</v>
      </c>
      <c r="E117" s="89" t="s">
        <v>933</v>
      </c>
      <c r="F117" s="89" t="s">
        <v>934</v>
      </c>
      <c r="G117" s="89" t="s">
        <v>726</v>
      </c>
      <c r="H117" s="88">
        <v>25</v>
      </c>
    </row>
    <row r="118" spans="1:8" ht="15.6" x14ac:dyDescent="0.3">
      <c r="A118" s="88">
        <v>109</v>
      </c>
      <c r="B118" s="89" t="s">
        <v>134</v>
      </c>
      <c r="C118" s="89" t="s">
        <v>9</v>
      </c>
      <c r="D118" s="88">
        <v>1993</v>
      </c>
      <c r="E118" s="89" t="s">
        <v>935</v>
      </c>
      <c r="F118" s="89" t="s">
        <v>936</v>
      </c>
      <c r="G118" s="89" t="s">
        <v>733</v>
      </c>
      <c r="H118" s="88">
        <v>21</v>
      </c>
    </row>
    <row r="119" spans="1:8" ht="15.6" x14ac:dyDescent="0.3">
      <c r="A119" s="88">
        <v>110</v>
      </c>
      <c r="B119" s="89" t="s">
        <v>135</v>
      </c>
      <c r="C119" s="89" t="s">
        <v>38</v>
      </c>
      <c r="D119" s="88">
        <v>2004</v>
      </c>
      <c r="E119" s="89" t="s">
        <v>937</v>
      </c>
      <c r="F119" s="89" t="s">
        <v>938</v>
      </c>
      <c r="G119" s="89" t="s">
        <v>733</v>
      </c>
      <c r="H119" s="88">
        <v>25</v>
      </c>
    </row>
    <row r="120" spans="1:8" ht="15.6" x14ac:dyDescent="0.3">
      <c r="A120" s="88">
        <v>111</v>
      </c>
      <c r="B120" s="89" t="s">
        <v>136</v>
      </c>
      <c r="C120" s="89" t="s">
        <v>9</v>
      </c>
      <c r="D120" s="88">
        <v>2008</v>
      </c>
      <c r="E120" s="89" t="s">
        <v>939</v>
      </c>
      <c r="F120" s="89" t="s">
        <v>940</v>
      </c>
      <c r="G120" s="89" t="s">
        <v>726</v>
      </c>
      <c r="H120" s="88">
        <v>13</v>
      </c>
    </row>
    <row r="121" spans="1:8" ht="15.6" x14ac:dyDescent="0.3">
      <c r="A121" s="88">
        <v>112</v>
      </c>
      <c r="B121" s="89" t="s">
        <v>137</v>
      </c>
      <c r="C121" s="89" t="s">
        <v>22</v>
      </c>
      <c r="D121" s="88">
        <v>2007</v>
      </c>
      <c r="E121" s="89" t="s">
        <v>941</v>
      </c>
      <c r="F121" s="89" t="s">
        <v>942</v>
      </c>
      <c r="G121" s="89" t="s">
        <v>726</v>
      </c>
      <c r="H121" s="88">
        <v>21</v>
      </c>
    </row>
    <row r="122" spans="1:8" ht="15.6" x14ac:dyDescent="0.3">
      <c r="A122" s="88">
        <v>113</v>
      </c>
      <c r="B122" s="89" t="s">
        <v>138</v>
      </c>
      <c r="C122" s="89" t="s">
        <v>9</v>
      </c>
      <c r="D122" s="88">
        <v>2001</v>
      </c>
      <c r="E122" s="89" t="s">
        <v>943</v>
      </c>
      <c r="F122" s="89" t="s">
        <v>944</v>
      </c>
      <c r="G122" s="89" t="s">
        <v>733</v>
      </c>
      <c r="H122" s="88">
        <v>20</v>
      </c>
    </row>
    <row r="123" spans="1:8" ht="15.6" x14ac:dyDescent="0.3">
      <c r="A123" s="88">
        <v>114</v>
      </c>
      <c r="B123" s="89" t="s">
        <v>139</v>
      </c>
      <c r="C123" s="89" t="s">
        <v>11</v>
      </c>
      <c r="D123" s="88">
        <v>2002</v>
      </c>
      <c r="E123" s="89" t="s">
        <v>945</v>
      </c>
      <c r="F123" s="89" t="s">
        <v>946</v>
      </c>
      <c r="G123" s="89" t="s">
        <v>733</v>
      </c>
      <c r="H123" s="88">
        <v>19</v>
      </c>
    </row>
    <row r="124" spans="1:8" ht="15.6" x14ac:dyDescent="0.3">
      <c r="A124" s="88">
        <v>115</v>
      </c>
      <c r="B124" s="89" t="s">
        <v>140</v>
      </c>
      <c r="C124" s="89" t="s">
        <v>13</v>
      </c>
      <c r="D124" s="88">
        <v>2004</v>
      </c>
      <c r="E124" s="89" t="s">
        <v>947</v>
      </c>
      <c r="F124" s="89" t="s">
        <v>797</v>
      </c>
      <c r="G124" s="89" t="s">
        <v>733</v>
      </c>
      <c r="H124" s="88">
        <v>11</v>
      </c>
    </row>
    <row r="125" spans="1:8" ht="15.6" x14ac:dyDescent="0.3">
      <c r="A125" s="88">
        <v>116</v>
      </c>
      <c r="B125" s="89" t="s">
        <v>141</v>
      </c>
      <c r="C125" s="89" t="s">
        <v>38</v>
      </c>
      <c r="D125" s="88">
        <v>2007</v>
      </c>
      <c r="E125" s="89" t="s">
        <v>948</v>
      </c>
      <c r="F125" s="89" t="s">
        <v>949</v>
      </c>
      <c r="G125" s="89" t="s">
        <v>726</v>
      </c>
      <c r="H125" s="88">
        <v>23</v>
      </c>
    </row>
    <row r="126" spans="1:8" ht="15.6" x14ac:dyDescent="0.3">
      <c r="A126" s="88">
        <v>117</v>
      </c>
      <c r="B126" s="89" t="s">
        <v>142</v>
      </c>
      <c r="C126" s="89" t="s">
        <v>9</v>
      </c>
      <c r="D126" s="88">
        <v>2008</v>
      </c>
      <c r="E126" s="89" t="s">
        <v>950</v>
      </c>
      <c r="F126" s="89" t="s">
        <v>951</v>
      </c>
      <c r="G126" s="89" t="s">
        <v>726</v>
      </c>
      <c r="H126" s="88">
        <v>25</v>
      </c>
    </row>
    <row r="127" spans="1:8" ht="15.6" x14ac:dyDescent="0.3">
      <c r="A127" s="88">
        <v>118</v>
      </c>
      <c r="B127" s="89" t="s">
        <v>143</v>
      </c>
      <c r="C127" s="89" t="s">
        <v>11</v>
      </c>
      <c r="D127" s="88">
        <v>2008</v>
      </c>
      <c r="E127" s="89" t="s">
        <v>952</v>
      </c>
      <c r="F127" s="89" t="s">
        <v>953</v>
      </c>
      <c r="G127" s="89" t="s">
        <v>726</v>
      </c>
      <c r="H127" s="88">
        <v>11</v>
      </c>
    </row>
    <row r="128" spans="1:8" ht="15.6" x14ac:dyDescent="0.3">
      <c r="A128" s="88">
        <v>119</v>
      </c>
      <c r="B128" s="89" t="s">
        <v>144</v>
      </c>
      <c r="C128" s="89" t="s">
        <v>71</v>
      </c>
      <c r="D128" s="88">
        <v>2008</v>
      </c>
      <c r="E128" s="89" t="s">
        <v>954</v>
      </c>
      <c r="F128" s="89" t="s">
        <v>955</v>
      </c>
      <c r="G128" s="89" t="s">
        <v>726</v>
      </c>
      <c r="H128" s="88">
        <v>25</v>
      </c>
    </row>
    <row r="129" spans="1:8" ht="15.6" x14ac:dyDescent="0.3">
      <c r="A129" s="88">
        <v>120</v>
      </c>
      <c r="B129" s="89" t="s">
        <v>145</v>
      </c>
      <c r="C129" s="89" t="s">
        <v>32</v>
      </c>
      <c r="D129" s="88">
        <v>2008</v>
      </c>
      <c r="E129" s="89" t="s">
        <v>956</v>
      </c>
      <c r="F129" s="89" t="s">
        <v>957</v>
      </c>
      <c r="G129" s="89" t="s">
        <v>726</v>
      </c>
      <c r="H129" s="88">
        <v>25</v>
      </c>
    </row>
    <row r="130" spans="1:8" ht="15.6" x14ac:dyDescent="0.3">
      <c r="A130" s="88">
        <v>121</v>
      </c>
      <c r="B130" s="89" t="s">
        <v>146</v>
      </c>
      <c r="C130" s="89" t="s">
        <v>25</v>
      </c>
      <c r="D130" s="88">
        <v>2007</v>
      </c>
      <c r="E130" s="89" t="s">
        <v>958</v>
      </c>
      <c r="F130" s="89" t="s">
        <v>959</v>
      </c>
      <c r="G130" s="89" t="s">
        <v>726</v>
      </c>
      <c r="H130" s="88">
        <v>16</v>
      </c>
    </row>
    <row r="131" spans="1:8" ht="15.6" x14ac:dyDescent="0.3">
      <c r="A131" s="88">
        <v>122</v>
      </c>
      <c r="B131" s="89" t="s">
        <v>147</v>
      </c>
      <c r="C131" s="89" t="s">
        <v>9</v>
      </c>
      <c r="D131" s="88">
        <v>2008</v>
      </c>
      <c r="E131" s="89" t="s">
        <v>960</v>
      </c>
      <c r="F131" s="89" t="s">
        <v>961</v>
      </c>
      <c r="G131" s="89" t="s">
        <v>726</v>
      </c>
      <c r="H131" s="88">
        <v>25</v>
      </c>
    </row>
    <row r="132" spans="1:8" ht="15.6" x14ac:dyDescent="0.3">
      <c r="A132" s="88">
        <v>123</v>
      </c>
      <c r="B132" s="89" t="s">
        <v>148</v>
      </c>
      <c r="C132" s="89" t="s">
        <v>71</v>
      </c>
      <c r="D132" s="88">
        <v>1999</v>
      </c>
      <c r="E132" s="89" t="s">
        <v>962</v>
      </c>
      <c r="F132" s="89" t="s">
        <v>963</v>
      </c>
      <c r="G132" s="89" t="s">
        <v>733</v>
      </c>
      <c r="H132" s="88">
        <v>10</v>
      </c>
    </row>
    <row r="133" spans="1:8" ht="15.6" x14ac:dyDescent="0.3">
      <c r="A133" s="88">
        <v>124</v>
      </c>
      <c r="B133" s="89" t="s">
        <v>149</v>
      </c>
      <c r="C133" s="89" t="s">
        <v>25</v>
      </c>
      <c r="D133" s="88">
        <v>2007</v>
      </c>
      <c r="E133" s="89" t="s">
        <v>964</v>
      </c>
      <c r="F133" s="89" t="s">
        <v>965</v>
      </c>
      <c r="G133" s="89" t="s">
        <v>726</v>
      </c>
      <c r="H133" s="88">
        <v>14</v>
      </c>
    </row>
    <row r="134" spans="1:8" ht="15.6" x14ac:dyDescent="0.3">
      <c r="A134" s="88">
        <v>125</v>
      </c>
      <c r="B134" s="89" t="s">
        <v>150</v>
      </c>
      <c r="C134" s="89" t="s">
        <v>32</v>
      </c>
      <c r="D134" s="88">
        <v>2005</v>
      </c>
      <c r="E134" s="89" t="s">
        <v>966</v>
      </c>
      <c r="F134" s="89" t="s">
        <v>967</v>
      </c>
      <c r="G134" s="89" t="s">
        <v>733</v>
      </c>
      <c r="H134" s="88">
        <v>20</v>
      </c>
    </row>
    <row r="135" spans="1:8" ht="15.6" x14ac:dyDescent="0.3">
      <c r="A135" s="88">
        <v>126</v>
      </c>
      <c r="B135" s="89" t="s">
        <v>151</v>
      </c>
      <c r="C135" s="89" t="s">
        <v>20</v>
      </c>
      <c r="D135" s="88">
        <v>2006</v>
      </c>
      <c r="E135" s="89" t="s">
        <v>968</v>
      </c>
      <c r="F135" s="89" t="s">
        <v>969</v>
      </c>
      <c r="G135" s="89" t="s">
        <v>736</v>
      </c>
      <c r="H135" s="88">
        <v>16</v>
      </c>
    </row>
    <row r="136" spans="1:8" ht="15.6" x14ac:dyDescent="0.3">
      <c r="A136" s="88">
        <v>127</v>
      </c>
      <c r="B136" s="89" t="s">
        <v>152</v>
      </c>
      <c r="C136" s="89" t="s">
        <v>153</v>
      </c>
      <c r="D136" s="88">
        <v>2004</v>
      </c>
      <c r="E136" s="89" t="s">
        <v>970</v>
      </c>
      <c r="F136" s="89" t="s">
        <v>971</v>
      </c>
      <c r="G136" s="89" t="s">
        <v>733</v>
      </c>
      <c r="H136" s="88">
        <v>20</v>
      </c>
    </row>
    <row r="137" spans="1:8" ht="15.6" x14ac:dyDescent="0.3">
      <c r="A137" s="88">
        <v>128</v>
      </c>
      <c r="B137" s="89" t="s">
        <v>154</v>
      </c>
      <c r="C137" s="89" t="s">
        <v>155</v>
      </c>
      <c r="D137" s="88">
        <v>2005</v>
      </c>
      <c r="E137" s="89" t="s">
        <v>972</v>
      </c>
      <c r="F137" s="89" t="s">
        <v>973</v>
      </c>
      <c r="G137" s="89" t="s">
        <v>733</v>
      </c>
      <c r="H137" s="88">
        <v>13</v>
      </c>
    </row>
    <row r="138" spans="1:8" ht="15.6" x14ac:dyDescent="0.3">
      <c r="A138" s="88">
        <v>129</v>
      </c>
      <c r="B138" s="89" t="s">
        <v>156</v>
      </c>
      <c r="C138" s="89" t="s">
        <v>11</v>
      </c>
      <c r="D138" s="88">
        <v>2006</v>
      </c>
      <c r="E138" s="89" t="s">
        <v>974</v>
      </c>
      <c r="F138" s="89" t="s">
        <v>975</v>
      </c>
      <c r="G138" s="89" t="s">
        <v>736</v>
      </c>
      <c r="H138" s="88">
        <v>13</v>
      </c>
    </row>
    <row r="139" spans="1:8" ht="15.6" x14ac:dyDescent="0.3">
      <c r="A139" s="88">
        <v>130</v>
      </c>
      <c r="B139" s="89" t="s">
        <v>157</v>
      </c>
      <c r="C139" s="89" t="s">
        <v>9</v>
      </c>
      <c r="D139" s="88">
        <v>2004</v>
      </c>
      <c r="E139" s="89" t="s">
        <v>976</v>
      </c>
      <c r="F139" s="89" t="s">
        <v>977</v>
      </c>
      <c r="G139" s="89" t="s">
        <v>733</v>
      </c>
      <c r="H139" s="88">
        <v>24</v>
      </c>
    </row>
    <row r="140" spans="1:8" ht="15.6" x14ac:dyDescent="0.3">
      <c r="A140" s="88">
        <v>131</v>
      </c>
      <c r="B140" s="89" t="s">
        <v>158</v>
      </c>
      <c r="C140" s="89" t="s">
        <v>9</v>
      </c>
      <c r="D140" s="88">
        <v>2004</v>
      </c>
      <c r="E140" s="89" t="s">
        <v>978</v>
      </c>
      <c r="F140" s="89" t="s">
        <v>979</v>
      </c>
      <c r="G140" s="89" t="s">
        <v>733</v>
      </c>
      <c r="H140" s="88">
        <v>22</v>
      </c>
    </row>
    <row r="141" spans="1:8" ht="15.6" x14ac:dyDescent="0.3">
      <c r="A141" s="88">
        <v>132</v>
      </c>
      <c r="B141" s="89" t="s">
        <v>159</v>
      </c>
      <c r="C141" s="89" t="s">
        <v>9</v>
      </c>
      <c r="D141" s="88">
        <v>2004</v>
      </c>
      <c r="E141" s="89" t="s">
        <v>980</v>
      </c>
      <c r="F141" s="89" t="s">
        <v>981</v>
      </c>
      <c r="G141" s="89" t="s">
        <v>733</v>
      </c>
      <c r="H141" s="88">
        <v>10</v>
      </c>
    </row>
    <row r="142" spans="1:8" ht="15.6" x14ac:dyDescent="0.3">
      <c r="A142" s="88">
        <v>133</v>
      </c>
      <c r="B142" s="89" t="s">
        <v>160</v>
      </c>
      <c r="C142" s="89" t="s">
        <v>9</v>
      </c>
      <c r="D142" s="88">
        <v>2007</v>
      </c>
      <c r="E142" s="89" t="s">
        <v>982</v>
      </c>
      <c r="F142" s="89" t="s">
        <v>983</v>
      </c>
      <c r="G142" s="89" t="s">
        <v>726</v>
      </c>
      <c r="H142" s="88">
        <v>23</v>
      </c>
    </row>
    <row r="143" spans="1:8" ht="15.6" x14ac:dyDescent="0.3">
      <c r="A143" s="88">
        <v>134</v>
      </c>
      <c r="B143" s="89" t="s">
        <v>161</v>
      </c>
      <c r="C143" s="89" t="s">
        <v>9</v>
      </c>
      <c r="D143" s="88">
        <v>2007</v>
      </c>
      <c r="E143" s="89" t="s">
        <v>984</v>
      </c>
      <c r="F143" s="89" t="s">
        <v>985</v>
      </c>
      <c r="G143" s="89" t="s">
        <v>726</v>
      </c>
      <c r="H143" s="88">
        <v>21</v>
      </c>
    </row>
    <row r="144" spans="1:8" ht="15.6" x14ac:dyDescent="0.3">
      <c r="A144" s="88">
        <v>135</v>
      </c>
      <c r="B144" s="89" t="s">
        <v>162</v>
      </c>
      <c r="C144" s="89" t="s">
        <v>38</v>
      </c>
      <c r="D144" s="88">
        <v>2007</v>
      </c>
      <c r="E144" s="89" t="s">
        <v>986</v>
      </c>
      <c r="F144" s="89" t="s">
        <v>987</v>
      </c>
      <c r="G144" s="89" t="s">
        <v>726</v>
      </c>
      <c r="H144" s="88">
        <v>14</v>
      </c>
    </row>
    <row r="145" spans="1:8" ht="15.6" x14ac:dyDescent="0.3">
      <c r="A145" s="88">
        <v>136</v>
      </c>
      <c r="B145" s="89" t="s">
        <v>163</v>
      </c>
      <c r="C145" s="89" t="s">
        <v>20</v>
      </c>
      <c r="D145" s="88">
        <v>1996</v>
      </c>
      <c r="E145" s="89" t="s">
        <v>988</v>
      </c>
      <c r="F145" s="89" t="s">
        <v>989</v>
      </c>
      <c r="G145" s="89" t="s">
        <v>733</v>
      </c>
      <c r="H145" s="88">
        <v>10</v>
      </c>
    </row>
    <row r="146" spans="1:8" ht="15.6" x14ac:dyDescent="0.3">
      <c r="A146" s="88">
        <v>137</v>
      </c>
      <c r="B146" s="89" t="s">
        <v>164</v>
      </c>
      <c r="C146" s="89" t="s">
        <v>48</v>
      </c>
      <c r="D146" s="88">
        <v>2000</v>
      </c>
      <c r="E146" s="89" t="s">
        <v>990</v>
      </c>
      <c r="F146" s="89" t="s">
        <v>991</v>
      </c>
      <c r="G146" s="89" t="s">
        <v>733</v>
      </c>
      <c r="H146" s="88">
        <v>12</v>
      </c>
    </row>
    <row r="147" spans="1:8" ht="15.6" x14ac:dyDescent="0.3">
      <c r="A147" s="88">
        <v>138</v>
      </c>
      <c r="B147" s="89" t="s">
        <v>165</v>
      </c>
      <c r="C147" s="89" t="s">
        <v>38</v>
      </c>
      <c r="D147" s="88">
        <v>2001</v>
      </c>
      <c r="E147" s="89" t="s">
        <v>992</v>
      </c>
      <c r="F147" s="89" t="s">
        <v>993</v>
      </c>
      <c r="G147" s="89" t="s">
        <v>733</v>
      </c>
      <c r="H147" s="88">
        <v>10</v>
      </c>
    </row>
    <row r="148" spans="1:8" ht="15.6" x14ac:dyDescent="0.3">
      <c r="A148" s="88">
        <v>139</v>
      </c>
      <c r="B148" s="89" t="s">
        <v>166</v>
      </c>
      <c r="C148" s="89" t="s">
        <v>25</v>
      </c>
      <c r="D148" s="88">
        <v>2008</v>
      </c>
      <c r="E148" s="89" t="s">
        <v>994</v>
      </c>
      <c r="F148" s="89" t="s">
        <v>995</v>
      </c>
      <c r="G148" s="89" t="s">
        <v>726</v>
      </c>
      <c r="H148" s="88">
        <v>15</v>
      </c>
    </row>
    <row r="149" spans="1:8" ht="15.6" x14ac:dyDescent="0.3">
      <c r="A149" s="88">
        <v>140</v>
      </c>
      <c r="B149" s="89" t="s">
        <v>167</v>
      </c>
      <c r="C149" s="89" t="s">
        <v>9</v>
      </c>
      <c r="D149" s="88">
        <v>2009</v>
      </c>
      <c r="E149" s="89" t="s">
        <v>996</v>
      </c>
      <c r="F149" s="89" t="s">
        <v>997</v>
      </c>
      <c r="G149" s="89" t="s">
        <v>726</v>
      </c>
      <c r="H149" s="88">
        <v>12</v>
      </c>
    </row>
    <row r="150" spans="1:8" ht="15.6" x14ac:dyDescent="0.3">
      <c r="A150" s="88">
        <v>141</v>
      </c>
      <c r="B150" s="89" t="s">
        <v>168</v>
      </c>
      <c r="C150" s="89" t="s">
        <v>9</v>
      </c>
      <c r="D150" s="88">
        <v>2007</v>
      </c>
      <c r="E150" s="89" t="s">
        <v>998</v>
      </c>
      <c r="F150" s="89" t="s">
        <v>999</v>
      </c>
      <c r="G150" s="89" t="s">
        <v>726</v>
      </c>
      <c r="H150" s="88">
        <v>14</v>
      </c>
    </row>
    <row r="151" spans="1:8" ht="15.6" x14ac:dyDescent="0.3">
      <c r="A151" s="88">
        <v>142</v>
      </c>
      <c r="B151" s="89" t="s">
        <v>169</v>
      </c>
      <c r="C151" s="89" t="s">
        <v>9</v>
      </c>
      <c r="D151" s="88">
        <v>1986</v>
      </c>
      <c r="E151" s="89" t="s">
        <v>1000</v>
      </c>
      <c r="F151" s="89" t="s">
        <v>1001</v>
      </c>
      <c r="G151" s="89" t="s">
        <v>733</v>
      </c>
      <c r="H151" s="88">
        <v>20</v>
      </c>
    </row>
    <row r="152" spans="1:8" ht="15.6" x14ac:dyDescent="0.3">
      <c r="A152" s="88">
        <v>143</v>
      </c>
      <c r="B152" s="89" t="s">
        <v>170</v>
      </c>
      <c r="C152" s="89" t="s">
        <v>9</v>
      </c>
      <c r="D152" s="88">
        <v>1969</v>
      </c>
      <c r="E152" s="89" t="s">
        <v>1002</v>
      </c>
      <c r="F152" s="89" t="s">
        <v>1003</v>
      </c>
      <c r="G152" s="89" t="s">
        <v>733</v>
      </c>
      <c r="H152" s="88">
        <v>22</v>
      </c>
    </row>
    <row r="153" spans="1:8" ht="15.6" x14ac:dyDescent="0.3">
      <c r="A153" s="88">
        <v>144</v>
      </c>
      <c r="B153" s="89" t="s">
        <v>171</v>
      </c>
      <c r="C153" s="89" t="s">
        <v>155</v>
      </c>
      <c r="D153" s="88">
        <v>2005</v>
      </c>
      <c r="E153" s="89" t="s">
        <v>1004</v>
      </c>
      <c r="F153" s="89" t="s">
        <v>1005</v>
      </c>
      <c r="G153" s="89" t="s">
        <v>733</v>
      </c>
      <c r="H153" s="88">
        <v>22</v>
      </c>
    </row>
    <row r="154" spans="1:8" ht="15.6" x14ac:dyDescent="0.3">
      <c r="A154" s="88">
        <v>145</v>
      </c>
      <c r="B154" s="89" t="s">
        <v>172</v>
      </c>
      <c r="C154" s="89" t="s">
        <v>9</v>
      </c>
      <c r="D154" s="88">
        <v>2006</v>
      </c>
      <c r="E154" s="89" t="s">
        <v>1006</v>
      </c>
      <c r="F154" s="89" t="s">
        <v>907</v>
      </c>
      <c r="G154" s="89" t="s">
        <v>736</v>
      </c>
      <c r="H154" s="88">
        <v>20</v>
      </c>
    </row>
    <row r="155" spans="1:8" ht="15.6" x14ac:dyDescent="0.3">
      <c r="A155" s="88">
        <v>146</v>
      </c>
      <c r="B155" s="89" t="s">
        <v>173</v>
      </c>
      <c r="C155" s="89" t="s">
        <v>22</v>
      </c>
      <c r="D155" s="88">
        <v>2007</v>
      </c>
      <c r="E155" s="89" t="s">
        <v>1007</v>
      </c>
      <c r="F155" s="89" t="s">
        <v>1008</v>
      </c>
      <c r="G155" s="89" t="s">
        <v>726</v>
      </c>
      <c r="H155" s="88">
        <v>24</v>
      </c>
    </row>
    <row r="156" spans="1:8" ht="15.6" x14ac:dyDescent="0.3">
      <c r="A156" s="88">
        <v>147</v>
      </c>
      <c r="B156" s="89" t="s">
        <v>174</v>
      </c>
      <c r="C156" s="89" t="s">
        <v>9</v>
      </c>
      <c r="D156" s="88">
        <v>2007</v>
      </c>
      <c r="E156" s="89" t="s">
        <v>1009</v>
      </c>
      <c r="F156" s="89" t="s">
        <v>1010</v>
      </c>
      <c r="G156" s="89" t="s">
        <v>726</v>
      </c>
      <c r="H156" s="88">
        <v>25</v>
      </c>
    </row>
    <row r="157" spans="1:8" ht="15.6" x14ac:dyDescent="0.3">
      <c r="A157" s="88">
        <v>148</v>
      </c>
      <c r="B157" s="89" t="s">
        <v>175</v>
      </c>
      <c r="C157" s="89" t="s">
        <v>9</v>
      </c>
      <c r="D157" s="88">
        <v>2006</v>
      </c>
      <c r="E157" s="89" t="s">
        <v>1011</v>
      </c>
      <c r="F157" s="89" t="s">
        <v>1012</v>
      </c>
      <c r="G157" s="89" t="s">
        <v>736</v>
      </c>
      <c r="H157" s="88">
        <v>15</v>
      </c>
    </row>
    <row r="158" spans="1:8" ht="15.6" x14ac:dyDescent="0.3">
      <c r="A158" s="88">
        <v>149</v>
      </c>
      <c r="B158" s="89" t="s">
        <v>176</v>
      </c>
      <c r="C158" s="89" t="s">
        <v>9</v>
      </c>
      <c r="D158" s="88">
        <v>2006</v>
      </c>
      <c r="E158" s="89" t="s">
        <v>1013</v>
      </c>
      <c r="F158" s="89" t="s">
        <v>1014</v>
      </c>
      <c r="G158" s="89" t="s">
        <v>736</v>
      </c>
      <c r="H158" s="88">
        <v>16</v>
      </c>
    </row>
    <row r="159" spans="1:8" ht="15.6" x14ac:dyDescent="0.3">
      <c r="A159" s="88">
        <v>150</v>
      </c>
      <c r="B159" s="89" t="s">
        <v>177</v>
      </c>
      <c r="C159" s="89" t="s">
        <v>20</v>
      </c>
      <c r="D159" s="88">
        <v>2007</v>
      </c>
      <c r="E159" s="89" t="s">
        <v>1015</v>
      </c>
      <c r="F159" s="89" t="s">
        <v>1016</v>
      </c>
      <c r="G159" s="89" t="s">
        <v>726</v>
      </c>
      <c r="H159" s="88">
        <v>19</v>
      </c>
    </row>
    <row r="160" spans="1:8" ht="15.6" x14ac:dyDescent="0.3">
      <c r="A160" s="88">
        <v>151</v>
      </c>
      <c r="B160" s="89" t="s">
        <v>178</v>
      </c>
      <c r="C160" s="89" t="s">
        <v>38</v>
      </c>
      <c r="D160" s="88">
        <v>2007</v>
      </c>
      <c r="E160" s="89" t="s">
        <v>1017</v>
      </c>
      <c r="F160" s="89" t="s">
        <v>1018</v>
      </c>
      <c r="G160" s="89" t="s">
        <v>726</v>
      </c>
      <c r="H160" s="88">
        <v>13</v>
      </c>
    </row>
    <row r="161" spans="1:8" ht="15.6" x14ac:dyDescent="0.3">
      <c r="A161" s="88">
        <v>152</v>
      </c>
      <c r="B161" s="89" t="s">
        <v>179</v>
      </c>
      <c r="C161" s="89" t="s">
        <v>38</v>
      </c>
      <c r="D161" s="88">
        <v>1976</v>
      </c>
      <c r="E161" s="89" t="s">
        <v>1019</v>
      </c>
      <c r="F161" s="89" t="s">
        <v>848</v>
      </c>
      <c r="G161" s="89" t="s">
        <v>733</v>
      </c>
      <c r="H161" s="88">
        <v>24</v>
      </c>
    </row>
    <row r="162" spans="1:8" ht="15.6" x14ac:dyDescent="0.3">
      <c r="A162" s="88">
        <v>153</v>
      </c>
      <c r="B162" s="89" t="s">
        <v>180</v>
      </c>
      <c r="C162" s="89" t="s">
        <v>32</v>
      </c>
      <c r="D162" s="88">
        <v>2008</v>
      </c>
      <c r="E162" s="89" t="s">
        <v>1020</v>
      </c>
      <c r="F162" s="89" t="s">
        <v>1021</v>
      </c>
      <c r="G162" s="89" t="s">
        <v>726</v>
      </c>
      <c r="H162" s="88">
        <v>25</v>
      </c>
    </row>
    <row r="163" spans="1:8" ht="15.6" x14ac:dyDescent="0.3">
      <c r="A163" s="88">
        <v>154</v>
      </c>
      <c r="B163" s="89" t="s">
        <v>181</v>
      </c>
      <c r="C163" s="89" t="s">
        <v>155</v>
      </c>
      <c r="D163" s="88">
        <v>2006</v>
      </c>
      <c r="E163" s="89" t="s">
        <v>1022</v>
      </c>
      <c r="F163" s="89" t="s">
        <v>1023</v>
      </c>
      <c r="G163" s="89" t="s">
        <v>736</v>
      </c>
      <c r="H163" s="88">
        <v>19</v>
      </c>
    </row>
    <row r="164" spans="1:8" ht="15.6" x14ac:dyDescent="0.3">
      <c r="A164" s="88">
        <v>155</v>
      </c>
      <c r="B164" s="89" t="s">
        <v>182</v>
      </c>
      <c r="C164" s="89" t="s">
        <v>9</v>
      </c>
      <c r="D164" s="88">
        <v>2004</v>
      </c>
      <c r="E164" s="89" t="s">
        <v>1024</v>
      </c>
      <c r="F164" s="89" t="s">
        <v>1025</v>
      </c>
      <c r="G164" s="89" t="s">
        <v>733</v>
      </c>
      <c r="H164" s="88">
        <v>21</v>
      </c>
    </row>
    <row r="165" spans="1:8" ht="15.6" x14ac:dyDescent="0.3">
      <c r="A165" s="88">
        <v>156</v>
      </c>
      <c r="B165" s="89" t="s">
        <v>183</v>
      </c>
      <c r="C165" s="89" t="s">
        <v>11</v>
      </c>
      <c r="D165" s="88">
        <v>2005</v>
      </c>
      <c r="E165" s="89" t="s">
        <v>1026</v>
      </c>
      <c r="F165" s="89" t="s">
        <v>1027</v>
      </c>
      <c r="G165" s="89" t="s">
        <v>733</v>
      </c>
      <c r="H165" s="88">
        <v>13</v>
      </c>
    </row>
    <row r="166" spans="1:8" ht="15.6" x14ac:dyDescent="0.3">
      <c r="A166" s="88">
        <v>157</v>
      </c>
      <c r="B166" s="89" t="s">
        <v>184</v>
      </c>
      <c r="C166" s="89" t="s">
        <v>9</v>
      </c>
      <c r="D166" s="88">
        <v>2006</v>
      </c>
      <c r="E166" s="89" t="s">
        <v>1028</v>
      </c>
      <c r="F166" s="89" t="s">
        <v>1029</v>
      </c>
      <c r="G166" s="89" t="s">
        <v>736</v>
      </c>
      <c r="H166" s="88">
        <v>14</v>
      </c>
    </row>
    <row r="167" spans="1:8" ht="15.6" x14ac:dyDescent="0.3">
      <c r="A167" s="88">
        <v>158</v>
      </c>
      <c r="B167" s="89" t="s">
        <v>185</v>
      </c>
      <c r="C167" s="89" t="s">
        <v>9</v>
      </c>
      <c r="D167" s="88">
        <v>2005</v>
      </c>
      <c r="E167" s="89" t="s">
        <v>1030</v>
      </c>
      <c r="F167" s="89" t="s">
        <v>1031</v>
      </c>
      <c r="G167" s="89" t="s">
        <v>733</v>
      </c>
      <c r="H167" s="88">
        <v>21</v>
      </c>
    </row>
    <row r="168" spans="1:8" ht="15.6" x14ac:dyDescent="0.3">
      <c r="A168" s="88">
        <v>159</v>
      </c>
      <c r="B168" s="89" t="s">
        <v>186</v>
      </c>
      <c r="C168" s="89" t="s">
        <v>11</v>
      </c>
      <c r="D168" s="88">
        <v>2005</v>
      </c>
      <c r="E168" s="89" t="s">
        <v>1032</v>
      </c>
      <c r="F168" s="89" t="s">
        <v>1033</v>
      </c>
      <c r="G168" s="89" t="s">
        <v>733</v>
      </c>
      <c r="H168" s="88">
        <v>23</v>
      </c>
    </row>
    <row r="169" spans="1:8" ht="15.6" x14ac:dyDescent="0.3">
      <c r="A169" s="88">
        <v>160</v>
      </c>
      <c r="B169" s="89" t="s">
        <v>187</v>
      </c>
      <c r="C169" s="89" t="s">
        <v>20</v>
      </c>
      <c r="D169" s="88">
        <v>2004</v>
      </c>
      <c r="E169" s="89" t="s">
        <v>1034</v>
      </c>
      <c r="F169" s="89" t="s">
        <v>1035</v>
      </c>
      <c r="G169" s="89" t="s">
        <v>733</v>
      </c>
      <c r="H169" s="88">
        <v>20</v>
      </c>
    </row>
    <row r="170" spans="1:8" ht="15.6" x14ac:dyDescent="0.3">
      <c r="A170" s="88">
        <v>161</v>
      </c>
      <c r="B170" s="89" t="s">
        <v>188</v>
      </c>
      <c r="C170" s="89" t="s">
        <v>38</v>
      </c>
      <c r="D170" s="88">
        <v>2004</v>
      </c>
      <c r="E170" s="89" t="s">
        <v>1036</v>
      </c>
      <c r="F170" s="89" t="s">
        <v>1037</v>
      </c>
      <c r="G170" s="89" t="s">
        <v>733</v>
      </c>
      <c r="H170" s="88">
        <v>17</v>
      </c>
    </row>
    <row r="171" spans="1:8" ht="15.6" x14ac:dyDescent="0.3">
      <c r="A171" s="88">
        <v>162</v>
      </c>
      <c r="B171" s="89" t="s">
        <v>189</v>
      </c>
      <c r="C171" s="89" t="s">
        <v>15</v>
      </c>
      <c r="D171" s="88">
        <v>2007</v>
      </c>
      <c r="E171" s="89" t="s">
        <v>1038</v>
      </c>
      <c r="F171" s="89" t="s">
        <v>1039</v>
      </c>
      <c r="G171" s="89" t="s">
        <v>726</v>
      </c>
      <c r="H171" s="88">
        <v>15</v>
      </c>
    </row>
    <row r="172" spans="1:8" ht="15.6" x14ac:dyDescent="0.3">
      <c r="A172" s="88">
        <v>163</v>
      </c>
      <c r="B172" s="89" t="s">
        <v>190</v>
      </c>
      <c r="C172" s="89" t="s">
        <v>71</v>
      </c>
      <c r="D172" s="88">
        <v>2005</v>
      </c>
      <c r="E172" s="89" t="s">
        <v>1040</v>
      </c>
      <c r="F172" s="89" t="s">
        <v>1041</v>
      </c>
      <c r="G172" s="89" t="s">
        <v>733</v>
      </c>
      <c r="H172" s="88">
        <v>13</v>
      </c>
    </row>
    <row r="173" spans="1:8" ht="15.6" x14ac:dyDescent="0.3">
      <c r="A173" s="88">
        <v>164</v>
      </c>
      <c r="B173" s="89" t="s">
        <v>191</v>
      </c>
      <c r="C173" s="89" t="s">
        <v>9</v>
      </c>
      <c r="D173" s="88">
        <v>2003</v>
      </c>
      <c r="E173" s="89" t="s">
        <v>1042</v>
      </c>
      <c r="F173" s="89" t="s">
        <v>1043</v>
      </c>
      <c r="G173" s="89" t="s">
        <v>733</v>
      </c>
      <c r="H173" s="88">
        <v>18</v>
      </c>
    </row>
    <row r="174" spans="1:8" ht="15.6" x14ac:dyDescent="0.3">
      <c r="A174" s="88">
        <v>165</v>
      </c>
      <c r="B174" s="89" t="s">
        <v>192</v>
      </c>
      <c r="C174" s="89" t="s">
        <v>13</v>
      </c>
      <c r="D174" s="88">
        <v>1994</v>
      </c>
      <c r="E174" s="89" t="s">
        <v>1044</v>
      </c>
      <c r="F174" s="89" t="s">
        <v>740</v>
      </c>
      <c r="G174" s="89" t="s">
        <v>733</v>
      </c>
      <c r="H174" s="88">
        <v>22</v>
      </c>
    </row>
    <row r="175" spans="1:8" ht="15.6" x14ac:dyDescent="0.3">
      <c r="A175" s="88">
        <v>166</v>
      </c>
      <c r="B175" s="89" t="s">
        <v>193</v>
      </c>
      <c r="C175" s="89" t="s">
        <v>17</v>
      </c>
      <c r="D175" s="88">
        <v>2000</v>
      </c>
      <c r="E175" s="89" t="s">
        <v>1045</v>
      </c>
      <c r="F175" s="89" t="s">
        <v>1045</v>
      </c>
      <c r="G175" s="89" t="s">
        <v>733</v>
      </c>
      <c r="H175" s="88">
        <v>22</v>
      </c>
    </row>
    <row r="176" spans="1:8" ht="15.6" x14ac:dyDescent="0.3">
      <c r="A176" s="88">
        <v>167</v>
      </c>
      <c r="B176" s="89" t="s">
        <v>194</v>
      </c>
      <c r="C176" s="89" t="s">
        <v>9</v>
      </c>
      <c r="D176" s="88">
        <v>1997</v>
      </c>
      <c r="E176" s="89" t="s">
        <v>1046</v>
      </c>
      <c r="F176" s="89" t="s">
        <v>1047</v>
      </c>
      <c r="G176" s="89" t="s">
        <v>733</v>
      </c>
      <c r="H176" s="88">
        <v>10</v>
      </c>
    </row>
    <row r="177" spans="1:8" ht="15.6" x14ac:dyDescent="0.3">
      <c r="A177" s="88">
        <v>168</v>
      </c>
      <c r="B177" s="89" t="s">
        <v>196</v>
      </c>
      <c r="C177" s="89" t="s">
        <v>38</v>
      </c>
      <c r="D177" s="88">
        <v>2003</v>
      </c>
      <c r="E177" s="89" t="s">
        <v>1048</v>
      </c>
      <c r="F177" s="89" t="s">
        <v>1049</v>
      </c>
      <c r="G177" s="89" t="s">
        <v>733</v>
      </c>
      <c r="H177" s="88">
        <v>25</v>
      </c>
    </row>
    <row r="178" spans="1:8" ht="15.6" x14ac:dyDescent="0.3">
      <c r="A178" s="88">
        <v>169</v>
      </c>
      <c r="B178" s="89" t="s">
        <v>197</v>
      </c>
      <c r="C178" s="89" t="s">
        <v>9</v>
      </c>
      <c r="D178" s="88">
        <v>2004</v>
      </c>
      <c r="E178" s="89" t="s">
        <v>1050</v>
      </c>
      <c r="F178" s="89" t="s">
        <v>1051</v>
      </c>
      <c r="G178" s="89" t="s">
        <v>733</v>
      </c>
      <c r="H178" s="88">
        <v>17</v>
      </c>
    </row>
    <row r="179" spans="1:8" ht="15.6" x14ac:dyDescent="0.3">
      <c r="A179" s="88">
        <v>170</v>
      </c>
      <c r="B179" s="89" t="s">
        <v>198</v>
      </c>
      <c r="C179" s="89" t="s">
        <v>9</v>
      </c>
      <c r="D179" s="88">
        <v>2004</v>
      </c>
      <c r="E179" s="89" t="s">
        <v>1052</v>
      </c>
      <c r="F179" s="89" t="s">
        <v>1053</v>
      </c>
      <c r="G179" s="89" t="s">
        <v>733</v>
      </c>
      <c r="H179" s="88">
        <v>10</v>
      </c>
    </row>
    <row r="180" spans="1:8" ht="15.6" x14ac:dyDescent="0.3">
      <c r="A180" s="88">
        <v>171</v>
      </c>
      <c r="B180" s="89" t="s">
        <v>199</v>
      </c>
      <c r="C180" s="89" t="s">
        <v>32</v>
      </c>
      <c r="D180" s="88">
        <v>2000</v>
      </c>
      <c r="E180" s="89" t="s">
        <v>1054</v>
      </c>
      <c r="F180" s="89" t="s">
        <v>815</v>
      </c>
      <c r="G180" s="89" t="s">
        <v>733</v>
      </c>
      <c r="H180" s="88">
        <v>25</v>
      </c>
    </row>
    <row r="181" spans="1:8" ht="15.6" x14ac:dyDescent="0.3">
      <c r="A181" s="88">
        <v>172</v>
      </c>
      <c r="B181" s="89" t="s">
        <v>200</v>
      </c>
      <c r="C181" s="89" t="s">
        <v>38</v>
      </c>
      <c r="D181" s="88">
        <v>2008</v>
      </c>
      <c r="E181" s="89" t="s">
        <v>1055</v>
      </c>
      <c r="F181" s="89" t="s">
        <v>1056</v>
      </c>
      <c r="G181" s="89" t="s">
        <v>726</v>
      </c>
      <c r="H181" s="88">
        <v>11</v>
      </c>
    </row>
    <row r="182" spans="1:8" ht="15.6" x14ac:dyDescent="0.3">
      <c r="A182" s="88">
        <v>173</v>
      </c>
      <c r="B182" s="89" t="s">
        <v>201</v>
      </c>
      <c r="C182" s="89" t="s">
        <v>155</v>
      </c>
      <c r="D182" s="88">
        <v>2003</v>
      </c>
      <c r="E182" s="89" t="s">
        <v>1057</v>
      </c>
      <c r="F182" s="89" t="s">
        <v>1058</v>
      </c>
      <c r="G182" s="89" t="s">
        <v>733</v>
      </c>
      <c r="H182" s="88">
        <v>13</v>
      </c>
    </row>
    <row r="183" spans="1:8" ht="15.6" x14ac:dyDescent="0.3">
      <c r="A183" s="88">
        <v>174</v>
      </c>
      <c r="B183" s="89" t="s">
        <v>202</v>
      </c>
      <c r="C183" s="89" t="s">
        <v>9</v>
      </c>
      <c r="D183" s="88">
        <v>2005</v>
      </c>
      <c r="E183" s="89" t="s">
        <v>1059</v>
      </c>
      <c r="F183" s="89" t="s">
        <v>1060</v>
      </c>
      <c r="G183" s="89" t="s">
        <v>733</v>
      </c>
      <c r="H183" s="88">
        <v>15</v>
      </c>
    </row>
    <row r="184" spans="1:8" ht="15.6" x14ac:dyDescent="0.3">
      <c r="A184" s="88">
        <v>175</v>
      </c>
      <c r="B184" s="89" t="s">
        <v>203</v>
      </c>
      <c r="C184" s="89" t="s">
        <v>38</v>
      </c>
      <c r="D184" s="88">
        <v>2005</v>
      </c>
      <c r="E184" s="89" t="s">
        <v>1061</v>
      </c>
      <c r="F184" s="89" t="s">
        <v>1062</v>
      </c>
      <c r="G184" s="89" t="s">
        <v>733</v>
      </c>
      <c r="H184" s="88">
        <v>17</v>
      </c>
    </row>
    <row r="185" spans="1:8" ht="15.6" x14ac:dyDescent="0.3">
      <c r="A185" s="88">
        <v>176</v>
      </c>
      <c r="B185" s="89" t="s">
        <v>204</v>
      </c>
      <c r="C185" s="89" t="s">
        <v>205</v>
      </c>
      <c r="D185" s="88">
        <v>2004</v>
      </c>
      <c r="E185" s="89" t="s">
        <v>1063</v>
      </c>
      <c r="F185" s="89" t="s">
        <v>1064</v>
      </c>
      <c r="G185" s="89" t="s">
        <v>733</v>
      </c>
      <c r="H185" s="88">
        <v>18</v>
      </c>
    </row>
    <row r="186" spans="1:8" ht="15.6" x14ac:dyDescent="0.3">
      <c r="A186" s="88">
        <v>177</v>
      </c>
      <c r="B186" s="89" t="s">
        <v>206</v>
      </c>
      <c r="C186" s="89" t="s">
        <v>9</v>
      </c>
      <c r="D186" s="88">
        <v>2009</v>
      </c>
      <c r="E186" s="89" t="s">
        <v>1065</v>
      </c>
      <c r="F186" s="89" t="s">
        <v>1066</v>
      </c>
      <c r="G186" s="89" t="s">
        <v>726</v>
      </c>
      <c r="H186" s="88">
        <v>11</v>
      </c>
    </row>
    <row r="187" spans="1:8" ht="15.6" x14ac:dyDescent="0.3">
      <c r="A187" s="88">
        <v>178</v>
      </c>
      <c r="B187" s="89" t="s">
        <v>207</v>
      </c>
      <c r="C187" s="89" t="s">
        <v>11</v>
      </c>
      <c r="D187" s="88">
        <v>2003</v>
      </c>
      <c r="E187" s="89" t="s">
        <v>1067</v>
      </c>
      <c r="F187" s="89" t="s">
        <v>1068</v>
      </c>
      <c r="G187" s="89" t="s">
        <v>733</v>
      </c>
      <c r="H187" s="88">
        <v>18</v>
      </c>
    </row>
    <row r="188" spans="1:8" ht="15.6" x14ac:dyDescent="0.3">
      <c r="A188" s="88">
        <v>179</v>
      </c>
      <c r="B188" s="89" t="s">
        <v>208</v>
      </c>
      <c r="C188" s="89" t="s">
        <v>13</v>
      </c>
      <c r="D188" s="88">
        <v>2005</v>
      </c>
      <c r="E188" s="89" t="s">
        <v>1069</v>
      </c>
      <c r="F188" s="89" t="s">
        <v>1070</v>
      </c>
      <c r="G188" s="89" t="s">
        <v>733</v>
      </c>
      <c r="H188" s="88">
        <v>10</v>
      </c>
    </row>
    <row r="189" spans="1:8" ht="15.6" x14ac:dyDescent="0.3">
      <c r="A189" s="88">
        <v>180</v>
      </c>
      <c r="B189" s="89" t="s">
        <v>209</v>
      </c>
      <c r="C189" s="89" t="s">
        <v>210</v>
      </c>
      <c r="D189" s="88">
        <v>1999</v>
      </c>
      <c r="E189" s="89"/>
      <c r="F189" s="89" t="s">
        <v>1071</v>
      </c>
      <c r="G189" s="89" t="s">
        <v>733</v>
      </c>
      <c r="H189" s="88">
        <v>19</v>
      </c>
    </row>
    <row r="190" spans="1:8" ht="15.6" x14ac:dyDescent="0.3">
      <c r="A190" s="88">
        <v>181</v>
      </c>
      <c r="B190" s="89" t="s">
        <v>211</v>
      </c>
      <c r="C190" s="89" t="s">
        <v>32</v>
      </c>
      <c r="D190" s="88">
        <v>2003</v>
      </c>
      <c r="E190" s="89" t="s">
        <v>1072</v>
      </c>
      <c r="F190" s="89" t="s">
        <v>1073</v>
      </c>
      <c r="G190" s="89" t="s">
        <v>733</v>
      </c>
      <c r="H190" s="88">
        <v>22</v>
      </c>
    </row>
    <row r="191" spans="1:8" ht="15.6" x14ac:dyDescent="0.3">
      <c r="A191" s="88">
        <v>182</v>
      </c>
      <c r="B191" s="89" t="s">
        <v>212</v>
      </c>
      <c r="C191" s="89" t="s">
        <v>25</v>
      </c>
      <c r="D191" s="88">
        <v>2006</v>
      </c>
      <c r="E191" s="89" t="s">
        <v>1074</v>
      </c>
      <c r="F191" s="89" t="s">
        <v>1075</v>
      </c>
      <c r="G191" s="89" t="s">
        <v>736</v>
      </c>
      <c r="H191" s="88">
        <v>10</v>
      </c>
    </row>
    <row r="192" spans="1:8" ht="15.6" x14ac:dyDescent="0.3">
      <c r="A192" s="88">
        <v>183</v>
      </c>
      <c r="B192" s="89" t="s">
        <v>213</v>
      </c>
      <c r="C192" s="89" t="s">
        <v>38</v>
      </c>
      <c r="D192" s="88">
        <v>2006</v>
      </c>
      <c r="E192" s="89" t="s">
        <v>1076</v>
      </c>
      <c r="F192" s="89" t="s">
        <v>1077</v>
      </c>
      <c r="G192" s="89" t="s">
        <v>736</v>
      </c>
      <c r="H192" s="88">
        <v>10</v>
      </c>
    </row>
    <row r="193" spans="1:8" ht="15.6" x14ac:dyDescent="0.3">
      <c r="A193" s="88">
        <v>184</v>
      </c>
      <c r="B193" s="89" t="s">
        <v>214</v>
      </c>
      <c r="C193" s="89" t="s">
        <v>38</v>
      </c>
      <c r="D193" s="88">
        <v>2006</v>
      </c>
      <c r="E193" s="89" t="s">
        <v>1078</v>
      </c>
      <c r="F193" s="89" t="s">
        <v>1079</v>
      </c>
      <c r="G193" s="89" t="s">
        <v>736</v>
      </c>
      <c r="H193" s="88">
        <v>18</v>
      </c>
    </row>
    <row r="194" spans="1:8" ht="15.6" x14ac:dyDescent="0.3">
      <c r="A194" s="88">
        <v>185</v>
      </c>
      <c r="B194" s="89" t="s">
        <v>215</v>
      </c>
      <c r="C194" s="89" t="s">
        <v>71</v>
      </c>
      <c r="D194" s="88">
        <v>2007</v>
      </c>
      <c r="E194" s="89" t="s">
        <v>1080</v>
      </c>
      <c r="F194" s="89" t="s">
        <v>1081</v>
      </c>
      <c r="G194" s="89" t="s">
        <v>726</v>
      </c>
      <c r="H194" s="88">
        <v>12</v>
      </c>
    </row>
    <row r="195" spans="1:8" ht="15.6" x14ac:dyDescent="0.3">
      <c r="A195" s="88">
        <v>186</v>
      </c>
      <c r="B195" s="89" t="s">
        <v>216</v>
      </c>
      <c r="C195" s="89" t="s">
        <v>92</v>
      </c>
      <c r="D195" s="88">
        <v>2006</v>
      </c>
      <c r="E195" s="89" t="s">
        <v>1082</v>
      </c>
      <c r="F195" s="89" t="s">
        <v>1083</v>
      </c>
      <c r="G195" s="89" t="s">
        <v>736</v>
      </c>
      <c r="H195" s="88">
        <v>13</v>
      </c>
    </row>
    <row r="196" spans="1:8" ht="15.6" x14ac:dyDescent="0.3">
      <c r="A196" s="88">
        <v>187</v>
      </c>
      <c r="B196" s="89" t="s">
        <v>217</v>
      </c>
      <c r="C196" s="89" t="s">
        <v>25</v>
      </c>
      <c r="D196" s="88">
        <v>2006</v>
      </c>
      <c r="E196" s="89" t="s">
        <v>1084</v>
      </c>
      <c r="F196" s="89" t="s">
        <v>1085</v>
      </c>
      <c r="G196" s="89" t="s">
        <v>736</v>
      </c>
      <c r="H196" s="88">
        <v>18</v>
      </c>
    </row>
    <row r="197" spans="1:8" ht="15.6" x14ac:dyDescent="0.3">
      <c r="A197" s="88">
        <v>188</v>
      </c>
      <c r="B197" s="89" t="s">
        <v>218</v>
      </c>
      <c r="C197" s="89" t="s">
        <v>219</v>
      </c>
      <c r="D197" s="88">
        <v>2006</v>
      </c>
      <c r="E197" s="89" t="s">
        <v>1086</v>
      </c>
      <c r="F197" s="89" t="s">
        <v>1087</v>
      </c>
      <c r="G197" s="89" t="s">
        <v>736</v>
      </c>
      <c r="H197" s="88">
        <v>24</v>
      </c>
    </row>
    <row r="198" spans="1:8" ht="15.6" x14ac:dyDescent="0.3">
      <c r="A198" s="88">
        <v>189</v>
      </c>
      <c r="B198" s="89" t="s">
        <v>220</v>
      </c>
      <c r="C198" s="89" t="s">
        <v>13</v>
      </c>
      <c r="D198" s="88">
        <v>2006</v>
      </c>
      <c r="E198" s="89" t="s">
        <v>1088</v>
      </c>
      <c r="F198" s="89" t="s">
        <v>1089</v>
      </c>
      <c r="G198" s="89" t="s">
        <v>736</v>
      </c>
      <c r="H198" s="88">
        <v>12</v>
      </c>
    </row>
    <row r="199" spans="1:8" ht="15.6" x14ac:dyDescent="0.3">
      <c r="A199" s="88">
        <v>190</v>
      </c>
      <c r="B199" s="89" t="s">
        <v>221</v>
      </c>
      <c r="C199" s="89" t="s">
        <v>38</v>
      </c>
      <c r="D199" s="88">
        <v>1999</v>
      </c>
      <c r="E199" s="89" t="s">
        <v>1090</v>
      </c>
      <c r="F199" s="89" t="s">
        <v>1091</v>
      </c>
      <c r="G199" s="89" t="s">
        <v>733</v>
      </c>
      <c r="H199" s="88">
        <v>25</v>
      </c>
    </row>
    <row r="200" spans="1:8" ht="15.6" x14ac:dyDescent="0.3">
      <c r="A200" s="88">
        <v>191</v>
      </c>
      <c r="B200" s="89" t="s">
        <v>222</v>
      </c>
      <c r="C200" s="89" t="s">
        <v>32</v>
      </c>
      <c r="D200" s="88">
        <v>2005</v>
      </c>
      <c r="E200" s="89" t="s">
        <v>1092</v>
      </c>
      <c r="F200" s="89" t="s">
        <v>1093</v>
      </c>
      <c r="G200" s="89" t="s">
        <v>733</v>
      </c>
      <c r="H200" s="88">
        <v>25</v>
      </c>
    </row>
    <row r="201" spans="1:8" ht="15.6" x14ac:dyDescent="0.3">
      <c r="A201" s="88">
        <v>192</v>
      </c>
      <c r="B201" s="89" t="s">
        <v>223</v>
      </c>
      <c r="C201" s="89" t="s">
        <v>13</v>
      </c>
      <c r="D201" s="88">
        <v>2006</v>
      </c>
      <c r="E201" s="89" t="s">
        <v>1094</v>
      </c>
      <c r="F201" s="89" t="s">
        <v>1095</v>
      </c>
      <c r="G201" s="89" t="s">
        <v>736</v>
      </c>
      <c r="H201" s="88">
        <v>12</v>
      </c>
    </row>
    <row r="202" spans="1:8" ht="15.6" x14ac:dyDescent="0.3">
      <c r="A202" s="88">
        <v>193</v>
      </c>
      <c r="B202" s="89" t="s">
        <v>224</v>
      </c>
      <c r="C202" s="89" t="s">
        <v>20</v>
      </c>
      <c r="D202" s="88">
        <v>2004</v>
      </c>
      <c r="E202" s="89" t="s">
        <v>1096</v>
      </c>
      <c r="F202" s="89" t="s">
        <v>1097</v>
      </c>
      <c r="G202" s="89" t="s">
        <v>733</v>
      </c>
      <c r="H202" s="88">
        <v>21</v>
      </c>
    </row>
    <row r="203" spans="1:8" ht="15.6" x14ac:dyDescent="0.3">
      <c r="A203" s="88">
        <v>194</v>
      </c>
      <c r="B203" s="89" t="s">
        <v>225</v>
      </c>
      <c r="C203" s="89" t="s">
        <v>9</v>
      </c>
      <c r="D203" s="88">
        <v>2002</v>
      </c>
      <c r="E203" s="89" t="s">
        <v>1098</v>
      </c>
      <c r="F203" s="89" t="s">
        <v>1099</v>
      </c>
      <c r="G203" s="89" t="s">
        <v>733</v>
      </c>
      <c r="H203" s="88">
        <v>23</v>
      </c>
    </row>
    <row r="204" spans="1:8" ht="15.6" x14ac:dyDescent="0.3">
      <c r="A204" s="88">
        <v>195</v>
      </c>
      <c r="B204" s="89" t="s">
        <v>226</v>
      </c>
      <c r="C204" s="89" t="s">
        <v>32</v>
      </c>
      <c r="D204" s="88">
        <v>2006</v>
      </c>
      <c r="E204" s="89" t="s">
        <v>1100</v>
      </c>
      <c r="F204" s="89" t="s">
        <v>1101</v>
      </c>
      <c r="G204" s="89" t="s">
        <v>736</v>
      </c>
      <c r="H204" s="88">
        <v>21</v>
      </c>
    </row>
    <row r="205" spans="1:8" ht="15.6" x14ac:dyDescent="0.3">
      <c r="A205" s="88">
        <v>196</v>
      </c>
      <c r="B205" s="89" t="s">
        <v>227</v>
      </c>
      <c r="C205" s="89" t="s">
        <v>38</v>
      </c>
      <c r="D205" s="88">
        <v>2005</v>
      </c>
      <c r="E205" s="89" t="s">
        <v>1102</v>
      </c>
      <c r="F205" s="89" t="s">
        <v>1103</v>
      </c>
      <c r="G205" s="89" t="s">
        <v>733</v>
      </c>
      <c r="H205" s="88">
        <v>14</v>
      </c>
    </row>
    <row r="206" spans="1:8" ht="15.6" x14ac:dyDescent="0.3">
      <c r="A206" s="88">
        <v>197</v>
      </c>
      <c r="B206" s="89" t="s">
        <v>228</v>
      </c>
      <c r="C206" s="89" t="s">
        <v>92</v>
      </c>
      <c r="D206" s="88">
        <v>2006</v>
      </c>
      <c r="E206" s="89" t="s">
        <v>1104</v>
      </c>
      <c r="F206" s="89" t="s">
        <v>1105</v>
      </c>
      <c r="G206" s="89" t="s">
        <v>736</v>
      </c>
      <c r="H206" s="88">
        <v>11</v>
      </c>
    </row>
    <row r="207" spans="1:8" ht="15.6" x14ac:dyDescent="0.3">
      <c r="A207" s="88">
        <v>198</v>
      </c>
      <c r="B207" s="89" t="s">
        <v>229</v>
      </c>
      <c r="C207" s="89" t="s">
        <v>32</v>
      </c>
      <c r="D207" s="88">
        <v>2006</v>
      </c>
      <c r="E207" s="89" t="s">
        <v>1106</v>
      </c>
      <c r="F207" s="89" t="s">
        <v>1107</v>
      </c>
      <c r="G207" s="89" t="s">
        <v>736</v>
      </c>
      <c r="H207" s="88">
        <v>15</v>
      </c>
    </row>
    <row r="208" spans="1:8" ht="15.6" x14ac:dyDescent="0.3">
      <c r="A208" s="88">
        <v>199</v>
      </c>
      <c r="B208" s="89" t="s">
        <v>230</v>
      </c>
      <c r="C208" s="89" t="s">
        <v>13</v>
      </c>
      <c r="D208" s="88">
        <v>2003</v>
      </c>
      <c r="E208" s="89" t="s">
        <v>1108</v>
      </c>
      <c r="F208" s="89" t="s">
        <v>1109</v>
      </c>
      <c r="G208" s="89" t="s">
        <v>733</v>
      </c>
      <c r="H208" s="88">
        <v>16</v>
      </c>
    </row>
    <row r="209" spans="1:8" ht="15.6" x14ac:dyDescent="0.3">
      <c r="A209" s="88">
        <v>200</v>
      </c>
      <c r="B209" s="89" t="s">
        <v>231</v>
      </c>
      <c r="C209" s="89" t="s">
        <v>25</v>
      </c>
      <c r="D209" s="88">
        <v>2004</v>
      </c>
      <c r="E209" s="89" t="s">
        <v>1110</v>
      </c>
      <c r="F209" s="89" t="s">
        <v>1111</v>
      </c>
      <c r="G209" s="89" t="s">
        <v>733</v>
      </c>
      <c r="H209" s="88">
        <v>20</v>
      </c>
    </row>
    <row r="210" spans="1:8" ht="15.6" x14ac:dyDescent="0.3">
      <c r="A210" s="88">
        <v>201</v>
      </c>
      <c r="B210" s="89" t="s">
        <v>232</v>
      </c>
      <c r="C210" s="89" t="s">
        <v>38</v>
      </c>
      <c r="D210" s="88">
        <v>2006</v>
      </c>
      <c r="E210" s="89" t="s">
        <v>1112</v>
      </c>
      <c r="F210" s="89" t="s">
        <v>1113</v>
      </c>
      <c r="G210" s="89" t="s">
        <v>736</v>
      </c>
      <c r="H210" s="88">
        <v>19</v>
      </c>
    </row>
    <row r="211" spans="1:8" ht="15.6" x14ac:dyDescent="0.3">
      <c r="A211" s="88">
        <v>202</v>
      </c>
      <c r="B211" s="89" t="s">
        <v>233</v>
      </c>
      <c r="C211" s="89" t="s">
        <v>11</v>
      </c>
      <c r="D211" s="88">
        <v>2006</v>
      </c>
      <c r="E211" s="89" t="s">
        <v>1114</v>
      </c>
      <c r="F211" s="89" t="s">
        <v>1115</v>
      </c>
      <c r="G211" s="89" t="s">
        <v>736</v>
      </c>
      <c r="H211" s="88">
        <v>12</v>
      </c>
    </row>
    <row r="212" spans="1:8" ht="15.6" x14ac:dyDescent="0.3">
      <c r="A212" s="88">
        <v>203</v>
      </c>
      <c r="B212" s="89" t="s">
        <v>234</v>
      </c>
      <c r="C212" s="89" t="s">
        <v>25</v>
      </c>
      <c r="D212" s="88">
        <v>2006</v>
      </c>
      <c r="E212" s="89" t="s">
        <v>1116</v>
      </c>
      <c r="F212" s="89" t="s">
        <v>1117</v>
      </c>
      <c r="G212" s="89" t="s">
        <v>736</v>
      </c>
      <c r="H212" s="88">
        <v>22</v>
      </c>
    </row>
    <row r="213" spans="1:8" ht="15.6" x14ac:dyDescent="0.3">
      <c r="A213" s="88">
        <v>204</v>
      </c>
      <c r="B213" s="89" t="s">
        <v>235</v>
      </c>
      <c r="C213" s="89" t="s">
        <v>25</v>
      </c>
      <c r="D213" s="88">
        <v>2006</v>
      </c>
      <c r="E213" s="89" t="s">
        <v>1118</v>
      </c>
      <c r="F213" s="89" t="s">
        <v>1119</v>
      </c>
      <c r="G213" s="89" t="s">
        <v>736</v>
      </c>
      <c r="H213" s="88">
        <v>20</v>
      </c>
    </row>
    <row r="214" spans="1:8" ht="15.6" x14ac:dyDescent="0.3">
      <c r="A214" s="88">
        <v>205</v>
      </c>
      <c r="B214" s="89" t="s">
        <v>236</v>
      </c>
      <c r="C214" s="89" t="s">
        <v>155</v>
      </c>
      <c r="D214" s="88">
        <v>2000</v>
      </c>
      <c r="E214" s="89" t="s">
        <v>1120</v>
      </c>
      <c r="F214" s="89" t="s">
        <v>1005</v>
      </c>
      <c r="G214" s="89" t="s">
        <v>733</v>
      </c>
      <c r="H214" s="88">
        <v>24</v>
      </c>
    </row>
    <row r="215" spans="1:8" ht="15.6" x14ac:dyDescent="0.3">
      <c r="A215" s="88">
        <v>206</v>
      </c>
      <c r="B215" s="89" t="s">
        <v>237</v>
      </c>
      <c r="C215" s="89" t="s">
        <v>9</v>
      </c>
      <c r="D215" s="88">
        <v>2004</v>
      </c>
      <c r="E215" s="89" t="s">
        <v>1121</v>
      </c>
      <c r="F215" s="89" t="s">
        <v>1122</v>
      </c>
      <c r="G215" s="89" t="s">
        <v>733</v>
      </c>
      <c r="H215" s="88">
        <v>14</v>
      </c>
    </row>
    <row r="216" spans="1:8" ht="15.6" x14ac:dyDescent="0.3">
      <c r="A216" s="88">
        <v>207</v>
      </c>
      <c r="B216" s="89" t="s">
        <v>238</v>
      </c>
      <c r="C216" s="89" t="s">
        <v>38</v>
      </c>
      <c r="D216" s="88">
        <v>2006</v>
      </c>
      <c r="E216" s="89" t="s">
        <v>1123</v>
      </c>
      <c r="F216" s="89" t="s">
        <v>1124</v>
      </c>
      <c r="G216" s="89" t="s">
        <v>736</v>
      </c>
      <c r="H216" s="88">
        <v>24</v>
      </c>
    </row>
    <row r="217" spans="1:8" ht="15.6" x14ac:dyDescent="0.3">
      <c r="A217" s="88">
        <v>208</v>
      </c>
      <c r="B217" s="89" t="s">
        <v>239</v>
      </c>
      <c r="C217" s="89" t="s">
        <v>25</v>
      </c>
      <c r="D217" s="88">
        <v>2007</v>
      </c>
      <c r="E217" s="89" t="s">
        <v>1125</v>
      </c>
      <c r="F217" s="89" t="s">
        <v>1126</v>
      </c>
      <c r="G217" s="89" t="s">
        <v>726</v>
      </c>
      <c r="H217" s="88">
        <v>19</v>
      </c>
    </row>
    <row r="218" spans="1:8" ht="15.6" x14ac:dyDescent="0.3">
      <c r="A218" s="88">
        <v>209</v>
      </c>
      <c r="B218" s="89" t="s">
        <v>240</v>
      </c>
      <c r="C218" s="89" t="s">
        <v>9</v>
      </c>
      <c r="D218" s="88">
        <v>1972</v>
      </c>
      <c r="E218" s="89" t="s">
        <v>1127</v>
      </c>
      <c r="F218" s="89" t="s">
        <v>1128</v>
      </c>
      <c r="G218" s="89" t="s">
        <v>733</v>
      </c>
      <c r="H218" s="88">
        <v>13</v>
      </c>
    </row>
    <row r="219" spans="1:8" ht="15.6" x14ac:dyDescent="0.3">
      <c r="A219" s="88">
        <v>210</v>
      </c>
      <c r="B219" s="89" t="s">
        <v>241</v>
      </c>
      <c r="C219" s="89" t="s">
        <v>9</v>
      </c>
      <c r="D219" s="88">
        <v>2004</v>
      </c>
      <c r="E219" s="89" t="s">
        <v>1129</v>
      </c>
      <c r="F219" s="89" t="s">
        <v>1130</v>
      </c>
      <c r="G219" s="89" t="s">
        <v>733</v>
      </c>
      <c r="H219" s="88">
        <v>23</v>
      </c>
    </row>
    <row r="220" spans="1:8" ht="15.6" x14ac:dyDescent="0.3">
      <c r="A220" s="88">
        <v>211</v>
      </c>
      <c r="B220" s="89" t="s">
        <v>242</v>
      </c>
      <c r="C220" s="89" t="s">
        <v>9</v>
      </c>
      <c r="D220" s="88">
        <v>2003</v>
      </c>
      <c r="E220" s="89" t="s">
        <v>1131</v>
      </c>
      <c r="F220" s="89" t="s">
        <v>1132</v>
      </c>
      <c r="G220" s="89" t="s">
        <v>733</v>
      </c>
      <c r="H220" s="88">
        <v>21</v>
      </c>
    </row>
    <row r="221" spans="1:8" ht="15.6" x14ac:dyDescent="0.3">
      <c r="A221" s="88">
        <v>212</v>
      </c>
      <c r="B221" s="89" t="s">
        <v>243</v>
      </c>
      <c r="C221" s="89" t="s">
        <v>9</v>
      </c>
      <c r="D221" s="88">
        <v>1956</v>
      </c>
      <c r="E221" s="89" t="s">
        <v>1133</v>
      </c>
      <c r="F221" s="89" t="s">
        <v>1134</v>
      </c>
      <c r="G221" s="89" t="s">
        <v>733</v>
      </c>
      <c r="H221" s="88">
        <v>10</v>
      </c>
    </row>
    <row r="222" spans="1:8" ht="15.6" x14ac:dyDescent="0.3">
      <c r="A222" s="88">
        <v>213</v>
      </c>
      <c r="B222" s="89" t="s">
        <v>244</v>
      </c>
      <c r="C222" s="89" t="s">
        <v>9</v>
      </c>
      <c r="D222" s="88">
        <v>2006</v>
      </c>
      <c r="E222" s="89" t="s">
        <v>1135</v>
      </c>
      <c r="F222" s="89" t="s">
        <v>1136</v>
      </c>
      <c r="G222" s="89" t="s">
        <v>736</v>
      </c>
      <c r="H222" s="88">
        <v>23</v>
      </c>
    </row>
    <row r="223" spans="1:8" ht="15.6" x14ac:dyDescent="0.3">
      <c r="A223" s="88">
        <v>214</v>
      </c>
      <c r="B223" s="89" t="s">
        <v>245</v>
      </c>
      <c r="C223" s="89" t="s">
        <v>9</v>
      </c>
      <c r="D223" s="88">
        <v>1995</v>
      </c>
      <c r="E223" s="89" t="s">
        <v>1137</v>
      </c>
      <c r="F223" s="89" t="s">
        <v>1138</v>
      </c>
      <c r="G223" s="89" t="s">
        <v>733</v>
      </c>
      <c r="H223" s="88">
        <v>19</v>
      </c>
    </row>
    <row r="224" spans="1:8" ht="15.6" x14ac:dyDescent="0.3">
      <c r="A224" s="88">
        <v>215</v>
      </c>
      <c r="B224" s="89" t="s">
        <v>246</v>
      </c>
      <c r="C224" s="89" t="s">
        <v>155</v>
      </c>
      <c r="D224" s="88">
        <v>2001</v>
      </c>
      <c r="E224" s="89" t="s">
        <v>1139</v>
      </c>
      <c r="F224" s="89" t="s">
        <v>1140</v>
      </c>
      <c r="G224" s="89" t="s">
        <v>733</v>
      </c>
      <c r="H224" s="88">
        <v>24</v>
      </c>
    </row>
    <row r="225" spans="1:8" ht="15.6" x14ac:dyDescent="0.3">
      <c r="A225" s="88">
        <v>216</v>
      </c>
      <c r="B225" s="89" t="s">
        <v>247</v>
      </c>
      <c r="C225" s="89" t="s">
        <v>38</v>
      </c>
      <c r="D225" s="88">
        <v>2008</v>
      </c>
      <c r="E225" s="89" t="s">
        <v>1141</v>
      </c>
      <c r="F225" s="89" t="s">
        <v>1142</v>
      </c>
      <c r="G225" s="89" t="s">
        <v>726</v>
      </c>
      <c r="H225" s="88">
        <v>20</v>
      </c>
    </row>
    <row r="226" spans="1:8" ht="15.6" x14ac:dyDescent="0.3">
      <c r="A226" s="88">
        <v>217</v>
      </c>
      <c r="B226" s="89" t="s">
        <v>248</v>
      </c>
      <c r="C226" s="89" t="s">
        <v>32</v>
      </c>
      <c r="D226" s="88">
        <v>2007</v>
      </c>
      <c r="E226" s="89" t="s">
        <v>1143</v>
      </c>
      <c r="F226" s="89" t="s">
        <v>1144</v>
      </c>
      <c r="G226" s="89" t="s">
        <v>726</v>
      </c>
      <c r="H226" s="88">
        <v>11</v>
      </c>
    </row>
    <row r="227" spans="1:8" ht="15.6" x14ac:dyDescent="0.3">
      <c r="A227" s="88">
        <v>218</v>
      </c>
      <c r="B227" s="89" t="s">
        <v>249</v>
      </c>
      <c r="C227" s="89" t="s">
        <v>9</v>
      </c>
      <c r="D227" s="88">
        <v>2008</v>
      </c>
      <c r="E227" s="89" t="s">
        <v>1145</v>
      </c>
      <c r="F227" s="89" t="s">
        <v>1146</v>
      </c>
      <c r="G227" s="89" t="s">
        <v>726</v>
      </c>
      <c r="H227" s="88">
        <v>13</v>
      </c>
    </row>
    <row r="228" spans="1:8" ht="15.6" x14ac:dyDescent="0.3">
      <c r="A228" s="88">
        <v>219</v>
      </c>
      <c r="B228" s="89" t="s">
        <v>250</v>
      </c>
      <c r="C228" s="89" t="s">
        <v>38</v>
      </c>
      <c r="D228" s="88">
        <v>1971</v>
      </c>
      <c r="E228" s="89" t="s">
        <v>1147</v>
      </c>
      <c r="F228" s="89" t="s">
        <v>1148</v>
      </c>
      <c r="G228" s="89" t="s">
        <v>733</v>
      </c>
      <c r="H228" s="88">
        <v>21</v>
      </c>
    </row>
    <row r="229" spans="1:8" ht="15.6" x14ac:dyDescent="0.3">
      <c r="A229" s="88">
        <v>220</v>
      </c>
      <c r="B229" s="89" t="s">
        <v>251</v>
      </c>
      <c r="C229" s="89" t="s">
        <v>38</v>
      </c>
      <c r="D229" s="88">
        <v>2006</v>
      </c>
      <c r="E229" s="89" t="s">
        <v>1149</v>
      </c>
      <c r="F229" s="89" t="s">
        <v>1150</v>
      </c>
      <c r="G229" s="89" t="s">
        <v>736</v>
      </c>
      <c r="H229" s="88">
        <v>25</v>
      </c>
    </row>
    <row r="230" spans="1:8" ht="15.6" x14ac:dyDescent="0.3">
      <c r="A230" s="88">
        <v>221</v>
      </c>
      <c r="B230" s="89" t="s">
        <v>252</v>
      </c>
      <c r="C230" s="89" t="s">
        <v>155</v>
      </c>
      <c r="D230" s="88">
        <v>1987</v>
      </c>
      <c r="E230" s="89" t="s">
        <v>1151</v>
      </c>
      <c r="F230" s="89" t="s">
        <v>1152</v>
      </c>
      <c r="G230" s="89" t="s">
        <v>733</v>
      </c>
      <c r="H230" s="88">
        <v>10</v>
      </c>
    </row>
    <row r="231" spans="1:8" ht="15.6" x14ac:dyDescent="0.3">
      <c r="A231" s="88">
        <v>222</v>
      </c>
      <c r="B231" s="89" t="s">
        <v>253</v>
      </c>
      <c r="C231" s="89" t="s">
        <v>9</v>
      </c>
      <c r="D231" s="88">
        <v>1993</v>
      </c>
      <c r="E231" s="89" t="s">
        <v>1153</v>
      </c>
      <c r="F231" s="89" t="s">
        <v>815</v>
      </c>
      <c r="G231" s="89" t="s">
        <v>733</v>
      </c>
      <c r="H231" s="88">
        <v>13</v>
      </c>
    </row>
    <row r="232" spans="1:8" ht="15.6" x14ac:dyDescent="0.3">
      <c r="A232" s="88">
        <v>223</v>
      </c>
      <c r="B232" s="89" t="s">
        <v>254</v>
      </c>
      <c r="C232" s="89" t="s">
        <v>9</v>
      </c>
      <c r="D232" s="88">
        <v>2004</v>
      </c>
      <c r="E232" s="89" t="s">
        <v>1154</v>
      </c>
      <c r="F232" s="89" t="s">
        <v>785</v>
      </c>
      <c r="G232" s="89" t="s">
        <v>733</v>
      </c>
      <c r="H232" s="88">
        <v>25</v>
      </c>
    </row>
    <row r="233" spans="1:8" ht="15.6" x14ac:dyDescent="0.3">
      <c r="A233" s="88">
        <v>224</v>
      </c>
      <c r="B233" s="89" t="s">
        <v>255</v>
      </c>
      <c r="C233" s="89" t="s">
        <v>22</v>
      </c>
      <c r="D233" s="88">
        <v>1972</v>
      </c>
      <c r="E233" s="89" t="s">
        <v>1155</v>
      </c>
      <c r="F233" s="89" t="s">
        <v>1156</v>
      </c>
      <c r="G233" s="89" t="s">
        <v>733</v>
      </c>
      <c r="H233" s="88">
        <v>11</v>
      </c>
    </row>
    <row r="234" spans="1:8" ht="15.6" x14ac:dyDescent="0.3">
      <c r="A234" s="88">
        <v>225</v>
      </c>
      <c r="B234" s="89" t="s">
        <v>256</v>
      </c>
      <c r="C234" s="89" t="s">
        <v>9</v>
      </c>
      <c r="D234" s="88">
        <v>2007</v>
      </c>
      <c r="E234" s="89" t="s">
        <v>1157</v>
      </c>
      <c r="F234" s="89" t="s">
        <v>1158</v>
      </c>
      <c r="G234" s="89" t="s">
        <v>726</v>
      </c>
      <c r="H234" s="88">
        <v>18</v>
      </c>
    </row>
    <row r="235" spans="1:8" ht="15.6" x14ac:dyDescent="0.3">
      <c r="A235" s="88">
        <v>226</v>
      </c>
      <c r="B235" s="89" t="s">
        <v>257</v>
      </c>
      <c r="C235" s="89" t="s">
        <v>9</v>
      </c>
      <c r="D235" s="88">
        <v>1979</v>
      </c>
      <c r="E235" s="89" t="s">
        <v>1159</v>
      </c>
      <c r="F235" s="89" t="s">
        <v>1160</v>
      </c>
      <c r="G235" s="89" t="s">
        <v>733</v>
      </c>
      <c r="H235" s="88">
        <v>15</v>
      </c>
    </row>
    <row r="236" spans="1:8" ht="15.6" x14ac:dyDescent="0.3">
      <c r="A236" s="88">
        <v>227</v>
      </c>
      <c r="B236" s="89" t="s">
        <v>258</v>
      </c>
      <c r="C236" s="89" t="s">
        <v>38</v>
      </c>
      <c r="D236" s="88">
        <v>2005</v>
      </c>
      <c r="E236" s="89" t="s">
        <v>1161</v>
      </c>
      <c r="F236" s="89" t="s">
        <v>1162</v>
      </c>
      <c r="G236" s="89" t="s">
        <v>733</v>
      </c>
      <c r="H236" s="88">
        <v>11</v>
      </c>
    </row>
    <row r="237" spans="1:8" ht="15.6" x14ac:dyDescent="0.3">
      <c r="A237" s="88">
        <v>228</v>
      </c>
      <c r="B237" s="89" t="s">
        <v>259</v>
      </c>
      <c r="C237" s="89" t="s">
        <v>9</v>
      </c>
      <c r="D237" s="88">
        <v>1962</v>
      </c>
      <c r="E237" s="89" t="s">
        <v>1163</v>
      </c>
      <c r="F237" s="89" t="s">
        <v>1130</v>
      </c>
      <c r="G237" s="89" t="s">
        <v>733</v>
      </c>
      <c r="H237" s="88">
        <v>15</v>
      </c>
    </row>
    <row r="238" spans="1:8" ht="15.6" x14ac:dyDescent="0.3">
      <c r="A238" s="88">
        <v>229</v>
      </c>
      <c r="B238" s="89" t="s">
        <v>260</v>
      </c>
      <c r="C238" s="89" t="s">
        <v>38</v>
      </c>
      <c r="D238" s="88">
        <v>1996</v>
      </c>
      <c r="E238" s="89" t="s">
        <v>1164</v>
      </c>
      <c r="F238" s="89" t="s">
        <v>1010</v>
      </c>
      <c r="G238" s="89" t="s">
        <v>733</v>
      </c>
      <c r="H238" s="88">
        <v>18</v>
      </c>
    </row>
    <row r="239" spans="1:8" ht="15.6" x14ac:dyDescent="0.3">
      <c r="A239" s="88">
        <v>230</v>
      </c>
      <c r="B239" s="89" t="s">
        <v>261</v>
      </c>
      <c r="C239" s="89" t="s">
        <v>9</v>
      </c>
      <c r="D239" s="88">
        <v>1959</v>
      </c>
      <c r="E239" s="89" t="s">
        <v>1165</v>
      </c>
      <c r="F239" s="89" t="s">
        <v>1166</v>
      </c>
      <c r="G239" s="89" t="s">
        <v>733</v>
      </c>
      <c r="H239" s="88">
        <v>17</v>
      </c>
    </row>
    <row r="240" spans="1:8" ht="15.6" x14ac:dyDescent="0.3">
      <c r="A240" s="88">
        <v>231</v>
      </c>
      <c r="B240" s="89" t="s">
        <v>262</v>
      </c>
      <c r="C240" s="89" t="s">
        <v>22</v>
      </c>
      <c r="D240" s="88">
        <v>1979</v>
      </c>
      <c r="E240" s="89" t="s">
        <v>1167</v>
      </c>
      <c r="F240" s="89" t="s">
        <v>1168</v>
      </c>
      <c r="G240" s="89" t="s">
        <v>733</v>
      </c>
      <c r="H240" s="88">
        <v>15</v>
      </c>
    </row>
    <row r="241" spans="1:8" ht="15.6" x14ac:dyDescent="0.3">
      <c r="A241" s="88">
        <v>232</v>
      </c>
      <c r="B241" s="89" t="s">
        <v>263</v>
      </c>
      <c r="C241" s="89" t="s">
        <v>32</v>
      </c>
      <c r="D241" s="88">
        <v>2005</v>
      </c>
      <c r="E241" s="89" t="s">
        <v>1169</v>
      </c>
      <c r="F241" s="89" t="s">
        <v>1170</v>
      </c>
      <c r="G241" s="89" t="s">
        <v>733</v>
      </c>
      <c r="H241" s="88">
        <v>18</v>
      </c>
    </row>
    <row r="242" spans="1:8" ht="15.6" x14ac:dyDescent="0.3">
      <c r="A242" s="88">
        <v>233</v>
      </c>
      <c r="B242" s="89" t="s">
        <v>264</v>
      </c>
      <c r="C242" s="89" t="s">
        <v>9</v>
      </c>
      <c r="D242" s="88">
        <v>2007</v>
      </c>
      <c r="E242" s="89" t="s">
        <v>1171</v>
      </c>
      <c r="F242" s="89" t="s">
        <v>1146</v>
      </c>
      <c r="G242" s="89" t="s">
        <v>726</v>
      </c>
      <c r="H242" s="88">
        <v>16</v>
      </c>
    </row>
    <row r="243" spans="1:8" ht="15.6" x14ac:dyDescent="0.3">
      <c r="A243" s="88">
        <v>234</v>
      </c>
      <c r="B243" s="89" t="s">
        <v>265</v>
      </c>
      <c r="C243" s="89" t="s">
        <v>38</v>
      </c>
      <c r="D243" s="88">
        <v>2003</v>
      </c>
      <c r="E243" s="89" t="s">
        <v>1172</v>
      </c>
      <c r="F243" s="89" t="s">
        <v>1173</v>
      </c>
      <c r="G243" s="89" t="s">
        <v>733</v>
      </c>
      <c r="H243" s="88">
        <v>14</v>
      </c>
    </row>
    <row r="244" spans="1:8" ht="15.6" x14ac:dyDescent="0.3">
      <c r="A244" s="88">
        <v>235</v>
      </c>
      <c r="B244" s="89" t="s">
        <v>266</v>
      </c>
      <c r="C244" s="89" t="s">
        <v>38</v>
      </c>
      <c r="D244" s="88">
        <v>2005</v>
      </c>
      <c r="E244" s="89" t="s">
        <v>1172</v>
      </c>
      <c r="F244" s="89" t="s">
        <v>1173</v>
      </c>
      <c r="G244" s="89" t="s">
        <v>733</v>
      </c>
      <c r="H244" s="88">
        <v>22</v>
      </c>
    </row>
    <row r="245" spans="1:8" ht="15.6" x14ac:dyDescent="0.3">
      <c r="A245" s="88">
        <v>236</v>
      </c>
      <c r="B245" s="89" t="s">
        <v>267</v>
      </c>
      <c r="C245" s="89" t="s">
        <v>9</v>
      </c>
      <c r="D245" s="88">
        <v>2004</v>
      </c>
      <c r="E245" s="89" t="s">
        <v>1174</v>
      </c>
      <c r="F245" s="89" t="s">
        <v>1175</v>
      </c>
      <c r="G245" s="89" t="s">
        <v>733</v>
      </c>
      <c r="H245" s="88">
        <v>17</v>
      </c>
    </row>
    <row r="246" spans="1:8" ht="15.6" x14ac:dyDescent="0.3">
      <c r="A246" s="88">
        <v>237</v>
      </c>
      <c r="B246" s="89" t="s">
        <v>268</v>
      </c>
      <c r="C246" s="89" t="s">
        <v>11</v>
      </c>
      <c r="D246" s="88">
        <v>2009</v>
      </c>
      <c r="E246" s="89" t="s">
        <v>1176</v>
      </c>
      <c r="F246" s="89" t="s">
        <v>1177</v>
      </c>
      <c r="G246" s="89" t="s">
        <v>726</v>
      </c>
      <c r="H246" s="88">
        <v>25</v>
      </c>
    </row>
    <row r="247" spans="1:8" ht="15.6" x14ac:dyDescent="0.3">
      <c r="A247" s="88">
        <v>238</v>
      </c>
      <c r="B247" s="89" t="s">
        <v>269</v>
      </c>
      <c r="C247" s="89" t="s">
        <v>9</v>
      </c>
      <c r="D247" s="88">
        <v>2007</v>
      </c>
      <c r="E247" s="89" t="s">
        <v>1178</v>
      </c>
      <c r="F247" s="89" t="s">
        <v>1179</v>
      </c>
      <c r="G247" s="89" t="s">
        <v>726</v>
      </c>
      <c r="H247" s="88">
        <v>22</v>
      </c>
    </row>
    <row r="248" spans="1:8" ht="15.6" x14ac:dyDescent="0.3">
      <c r="A248" s="88">
        <v>239</v>
      </c>
      <c r="B248" s="89" t="s">
        <v>270</v>
      </c>
      <c r="C248" s="89" t="s">
        <v>9</v>
      </c>
      <c r="D248" s="88">
        <v>2009</v>
      </c>
      <c r="E248" s="89" t="s">
        <v>1180</v>
      </c>
      <c r="F248" s="89" t="s">
        <v>1181</v>
      </c>
      <c r="G248" s="89" t="s">
        <v>726</v>
      </c>
      <c r="H248" s="88">
        <v>15</v>
      </c>
    </row>
    <row r="249" spans="1:8" ht="15.6" x14ac:dyDescent="0.3">
      <c r="A249" s="88">
        <v>240</v>
      </c>
      <c r="B249" s="89" t="s">
        <v>271</v>
      </c>
      <c r="C249" s="89" t="s">
        <v>71</v>
      </c>
      <c r="D249" s="88">
        <v>1942</v>
      </c>
      <c r="E249" s="89" t="s">
        <v>1182</v>
      </c>
      <c r="F249" s="89" t="s">
        <v>1183</v>
      </c>
      <c r="G249" s="89" t="s">
        <v>733</v>
      </c>
      <c r="H249" s="88">
        <v>19</v>
      </c>
    </row>
    <row r="250" spans="1:8" ht="15.6" x14ac:dyDescent="0.3">
      <c r="A250" s="88">
        <v>241</v>
      </c>
      <c r="B250" s="89" t="s">
        <v>272</v>
      </c>
      <c r="C250" s="89" t="s">
        <v>71</v>
      </c>
      <c r="D250" s="88">
        <v>1939</v>
      </c>
      <c r="E250" s="89" t="s">
        <v>1184</v>
      </c>
      <c r="F250" s="89" t="s">
        <v>1185</v>
      </c>
      <c r="G250" s="89" t="s">
        <v>733</v>
      </c>
      <c r="H250" s="88">
        <v>10</v>
      </c>
    </row>
    <row r="251" spans="1:8" ht="15.6" x14ac:dyDescent="0.3">
      <c r="A251" s="88">
        <v>242</v>
      </c>
      <c r="B251" s="89" t="s">
        <v>273</v>
      </c>
      <c r="C251" s="89" t="s">
        <v>274</v>
      </c>
      <c r="D251" s="88">
        <v>2007</v>
      </c>
      <c r="E251" s="89" t="s">
        <v>1186</v>
      </c>
      <c r="F251" s="89" t="s">
        <v>1187</v>
      </c>
      <c r="G251" s="89" t="s">
        <v>726</v>
      </c>
      <c r="H251" s="88">
        <v>20</v>
      </c>
    </row>
    <row r="252" spans="1:8" ht="15.6" x14ac:dyDescent="0.3">
      <c r="A252" s="88">
        <v>243</v>
      </c>
      <c r="B252" s="89" t="s">
        <v>275</v>
      </c>
      <c r="C252" s="89" t="s">
        <v>71</v>
      </c>
      <c r="D252" s="88">
        <v>1991</v>
      </c>
      <c r="E252" s="89" t="s">
        <v>1188</v>
      </c>
      <c r="F252" s="89" t="s">
        <v>763</v>
      </c>
      <c r="G252" s="89" t="s">
        <v>733</v>
      </c>
      <c r="H252" s="88">
        <v>11</v>
      </c>
    </row>
    <row r="253" spans="1:8" ht="15.6" x14ac:dyDescent="0.3">
      <c r="A253" s="88">
        <v>244</v>
      </c>
      <c r="B253" s="89" t="s">
        <v>276</v>
      </c>
      <c r="C253" s="89" t="s">
        <v>9</v>
      </c>
      <c r="D253" s="88">
        <v>2003</v>
      </c>
      <c r="E253" s="89" t="s">
        <v>1189</v>
      </c>
      <c r="F253" s="89" t="s">
        <v>1179</v>
      </c>
      <c r="G253" s="89" t="s">
        <v>733</v>
      </c>
      <c r="H253" s="88">
        <v>12</v>
      </c>
    </row>
    <row r="254" spans="1:8" ht="15.6" x14ac:dyDescent="0.3">
      <c r="A254" s="88">
        <v>245</v>
      </c>
      <c r="B254" s="89" t="s">
        <v>277</v>
      </c>
      <c r="C254" s="89" t="s">
        <v>9</v>
      </c>
      <c r="D254" s="88">
        <v>2008</v>
      </c>
      <c r="E254" s="89" t="s">
        <v>1190</v>
      </c>
      <c r="F254" s="89" t="s">
        <v>1191</v>
      </c>
      <c r="G254" s="89" t="s">
        <v>726</v>
      </c>
      <c r="H254" s="88">
        <v>10</v>
      </c>
    </row>
    <row r="255" spans="1:8" ht="15.6" x14ac:dyDescent="0.3">
      <c r="A255" s="88">
        <v>246</v>
      </c>
      <c r="B255" s="89" t="s">
        <v>278</v>
      </c>
      <c r="C255" s="89" t="s">
        <v>92</v>
      </c>
      <c r="D255" s="88">
        <v>2004</v>
      </c>
      <c r="E255" s="89" t="s">
        <v>1192</v>
      </c>
      <c r="F255" s="89" t="s">
        <v>1193</v>
      </c>
      <c r="G255" s="89" t="s">
        <v>733</v>
      </c>
      <c r="H255" s="88">
        <v>25</v>
      </c>
    </row>
    <row r="256" spans="1:8" ht="15.6" x14ac:dyDescent="0.3">
      <c r="A256" s="88">
        <v>247</v>
      </c>
      <c r="B256" s="89" t="s">
        <v>279</v>
      </c>
      <c r="C256" s="89" t="s">
        <v>22</v>
      </c>
      <c r="D256" s="88">
        <v>2007</v>
      </c>
      <c r="E256" s="89" t="s">
        <v>1194</v>
      </c>
      <c r="F256" s="89" t="s">
        <v>1193</v>
      </c>
      <c r="G256" s="89" t="s">
        <v>726</v>
      </c>
      <c r="H256" s="88">
        <v>24</v>
      </c>
    </row>
    <row r="257" spans="1:8" ht="15.6" x14ac:dyDescent="0.3">
      <c r="A257" s="88">
        <v>248</v>
      </c>
      <c r="B257" s="89" t="s">
        <v>280</v>
      </c>
      <c r="C257" s="89" t="s">
        <v>9</v>
      </c>
      <c r="D257" s="88">
        <v>2008</v>
      </c>
      <c r="E257" s="89" t="s">
        <v>1195</v>
      </c>
      <c r="F257" s="89" t="s">
        <v>769</v>
      </c>
      <c r="G257" s="89" t="s">
        <v>726</v>
      </c>
      <c r="H257" s="88">
        <v>15</v>
      </c>
    </row>
    <row r="258" spans="1:8" ht="15.6" x14ac:dyDescent="0.3">
      <c r="A258" s="88">
        <v>249</v>
      </c>
      <c r="B258" s="89" t="s">
        <v>281</v>
      </c>
      <c r="C258" s="89" t="s">
        <v>32</v>
      </c>
      <c r="D258" s="88">
        <v>2003</v>
      </c>
      <c r="E258" s="89" t="s">
        <v>1196</v>
      </c>
      <c r="F258" s="89" t="s">
        <v>1197</v>
      </c>
      <c r="G258" s="89" t="s">
        <v>733</v>
      </c>
      <c r="H258" s="88">
        <v>15</v>
      </c>
    </row>
    <row r="259" spans="1:8" ht="15.6" x14ac:dyDescent="0.3">
      <c r="A259" s="88">
        <v>250</v>
      </c>
      <c r="B259" s="89" t="s">
        <v>282</v>
      </c>
      <c r="C259" s="89" t="s">
        <v>9</v>
      </c>
      <c r="D259" s="88">
        <v>2008</v>
      </c>
      <c r="E259" s="89" t="s">
        <v>1198</v>
      </c>
      <c r="F259" s="89" t="s">
        <v>1199</v>
      </c>
      <c r="G259" s="89" t="s">
        <v>726</v>
      </c>
      <c r="H259" s="88">
        <v>18</v>
      </c>
    </row>
    <row r="260" spans="1:8" ht="15.6" x14ac:dyDescent="0.3">
      <c r="A260" s="88">
        <v>251</v>
      </c>
      <c r="B260" s="89" t="s">
        <v>283</v>
      </c>
      <c r="C260" s="89" t="s">
        <v>92</v>
      </c>
      <c r="D260" s="88">
        <v>2002</v>
      </c>
      <c r="E260" s="89" t="s">
        <v>1200</v>
      </c>
      <c r="F260" s="89" t="s">
        <v>1201</v>
      </c>
      <c r="G260" s="89" t="s">
        <v>733</v>
      </c>
      <c r="H260" s="88">
        <v>19</v>
      </c>
    </row>
    <row r="261" spans="1:8" ht="15.6" x14ac:dyDescent="0.3">
      <c r="A261" s="88">
        <v>252</v>
      </c>
      <c r="B261" s="89" t="s">
        <v>284</v>
      </c>
      <c r="C261" s="89" t="s">
        <v>9</v>
      </c>
      <c r="D261" s="88">
        <v>1999</v>
      </c>
      <c r="E261" s="89" t="s">
        <v>1202</v>
      </c>
      <c r="F261" s="89" t="s">
        <v>769</v>
      </c>
      <c r="G261" s="89" t="s">
        <v>733</v>
      </c>
      <c r="H261" s="88">
        <v>21</v>
      </c>
    </row>
    <row r="262" spans="1:8" ht="15.6" x14ac:dyDescent="0.3">
      <c r="A262" s="88">
        <v>253</v>
      </c>
      <c r="B262" s="89" t="s">
        <v>285</v>
      </c>
      <c r="C262" s="89" t="s">
        <v>9</v>
      </c>
      <c r="D262" s="88">
        <v>1986</v>
      </c>
      <c r="E262" s="89" t="s">
        <v>1203</v>
      </c>
      <c r="F262" s="89" t="s">
        <v>1204</v>
      </c>
      <c r="G262" s="89" t="s">
        <v>733</v>
      </c>
      <c r="H262" s="88">
        <v>18</v>
      </c>
    </row>
    <row r="263" spans="1:8" ht="15.6" x14ac:dyDescent="0.3">
      <c r="A263" s="88">
        <v>254</v>
      </c>
      <c r="B263" s="89" t="s">
        <v>286</v>
      </c>
      <c r="C263" s="89" t="s">
        <v>13</v>
      </c>
      <c r="D263" s="88">
        <v>2007</v>
      </c>
      <c r="E263" s="89" t="s">
        <v>1205</v>
      </c>
      <c r="F263" s="89" t="s">
        <v>1206</v>
      </c>
      <c r="G263" s="89" t="s">
        <v>726</v>
      </c>
      <c r="H263" s="88">
        <v>17</v>
      </c>
    </row>
    <row r="264" spans="1:8" ht="15.6" x14ac:dyDescent="0.3">
      <c r="A264" s="88">
        <v>255</v>
      </c>
      <c r="B264" s="89" t="s">
        <v>287</v>
      </c>
      <c r="C264" s="89" t="s">
        <v>38</v>
      </c>
      <c r="D264" s="88">
        <v>2005</v>
      </c>
      <c r="E264" s="89" t="s">
        <v>1207</v>
      </c>
      <c r="F264" s="89" t="s">
        <v>1208</v>
      </c>
      <c r="G264" s="89" t="s">
        <v>733</v>
      </c>
      <c r="H264" s="88">
        <v>16</v>
      </c>
    </row>
    <row r="265" spans="1:8" ht="15.6" x14ac:dyDescent="0.3">
      <c r="A265" s="88">
        <v>256</v>
      </c>
      <c r="B265" s="89" t="s">
        <v>288</v>
      </c>
      <c r="C265" s="89" t="s">
        <v>9</v>
      </c>
      <c r="D265" s="88">
        <v>2005</v>
      </c>
      <c r="E265" s="89" t="s">
        <v>1209</v>
      </c>
      <c r="F265" s="89" t="s">
        <v>1025</v>
      </c>
      <c r="G265" s="89" t="s">
        <v>733</v>
      </c>
      <c r="H265" s="88">
        <v>15</v>
      </c>
    </row>
    <row r="266" spans="1:8" ht="15.6" x14ac:dyDescent="0.3">
      <c r="A266" s="88">
        <v>257</v>
      </c>
      <c r="B266" s="89" t="s">
        <v>289</v>
      </c>
      <c r="C266" s="89" t="s">
        <v>9</v>
      </c>
      <c r="D266" s="88">
        <v>1997</v>
      </c>
      <c r="E266" s="89" t="s">
        <v>1210</v>
      </c>
      <c r="F266" s="89" t="s">
        <v>1211</v>
      </c>
      <c r="G266" s="89" t="s">
        <v>733</v>
      </c>
      <c r="H266" s="88">
        <v>19</v>
      </c>
    </row>
    <row r="267" spans="1:8" ht="15.6" x14ac:dyDescent="0.3">
      <c r="A267" s="88">
        <v>258</v>
      </c>
      <c r="B267" s="89" t="s">
        <v>290</v>
      </c>
      <c r="C267" s="89" t="s">
        <v>38</v>
      </c>
      <c r="D267" s="88">
        <v>2003</v>
      </c>
      <c r="E267" s="89" t="s">
        <v>1212</v>
      </c>
      <c r="F267" s="89" t="s">
        <v>1213</v>
      </c>
      <c r="G267" s="89" t="s">
        <v>733</v>
      </c>
      <c r="H267" s="88">
        <v>23</v>
      </c>
    </row>
    <row r="268" spans="1:8" ht="15.6" x14ac:dyDescent="0.3">
      <c r="A268" s="88">
        <v>259</v>
      </c>
      <c r="B268" s="89" t="s">
        <v>291</v>
      </c>
      <c r="C268" s="89" t="s">
        <v>9</v>
      </c>
      <c r="D268" s="88">
        <v>2002</v>
      </c>
      <c r="E268" s="89" t="s">
        <v>1214</v>
      </c>
      <c r="F268" s="89" t="s">
        <v>1215</v>
      </c>
      <c r="G268" s="89" t="s">
        <v>733</v>
      </c>
      <c r="H268" s="88">
        <v>21</v>
      </c>
    </row>
    <row r="269" spans="1:8" ht="15.6" x14ac:dyDescent="0.3">
      <c r="A269" s="88">
        <v>260</v>
      </c>
      <c r="B269" s="89" t="s">
        <v>292</v>
      </c>
      <c r="C269" s="89" t="s">
        <v>38</v>
      </c>
      <c r="D269" s="88">
        <v>2005</v>
      </c>
      <c r="E269" s="89" t="s">
        <v>1216</v>
      </c>
      <c r="F269" s="89" t="s">
        <v>1217</v>
      </c>
      <c r="G269" s="89" t="s">
        <v>733</v>
      </c>
      <c r="H269" s="88">
        <v>16</v>
      </c>
    </row>
    <row r="270" spans="1:8" ht="15.6" x14ac:dyDescent="0.3">
      <c r="A270" s="88">
        <v>261</v>
      </c>
      <c r="B270" s="89" t="s">
        <v>293</v>
      </c>
      <c r="C270" s="89" t="s">
        <v>38</v>
      </c>
      <c r="D270" s="88">
        <v>2008</v>
      </c>
      <c r="E270" s="89" t="s">
        <v>1218</v>
      </c>
      <c r="F270" s="89" t="s">
        <v>1219</v>
      </c>
      <c r="G270" s="89" t="s">
        <v>726</v>
      </c>
      <c r="H270" s="88">
        <v>24</v>
      </c>
    </row>
    <row r="271" spans="1:8" ht="15.6" x14ac:dyDescent="0.3">
      <c r="A271" s="88">
        <v>262</v>
      </c>
      <c r="B271" s="89" t="s">
        <v>294</v>
      </c>
      <c r="C271" s="89" t="s">
        <v>9</v>
      </c>
      <c r="D271" s="88">
        <v>1995</v>
      </c>
      <c r="E271" s="89" t="s">
        <v>1220</v>
      </c>
      <c r="F271" s="89" t="s">
        <v>1221</v>
      </c>
      <c r="G271" s="89" t="s">
        <v>733</v>
      </c>
      <c r="H271" s="88">
        <v>13</v>
      </c>
    </row>
    <row r="272" spans="1:8" ht="15.6" x14ac:dyDescent="0.3">
      <c r="A272" s="88">
        <v>263</v>
      </c>
      <c r="B272" s="89" t="s">
        <v>295</v>
      </c>
      <c r="C272" s="89" t="s">
        <v>22</v>
      </c>
      <c r="D272" s="88">
        <v>1998</v>
      </c>
      <c r="E272" s="89" t="s">
        <v>1222</v>
      </c>
      <c r="F272" s="89" t="s">
        <v>754</v>
      </c>
      <c r="G272" s="89" t="s">
        <v>733</v>
      </c>
      <c r="H272" s="88">
        <v>14</v>
      </c>
    </row>
    <row r="273" spans="1:8" ht="15.6" x14ac:dyDescent="0.3">
      <c r="A273" s="88">
        <v>264</v>
      </c>
      <c r="B273" s="89" t="s">
        <v>296</v>
      </c>
      <c r="C273" s="89" t="s">
        <v>9</v>
      </c>
      <c r="D273" s="88">
        <v>2008</v>
      </c>
      <c r="E273" s="89" t="s">
        <v>1223</v>
      </c>
      <c r="F273" s="89" t="s">
        <v>1224</v>
      </c>
      <c r="G273" s="89" t="s">
        <v>726</v>
      </c>
      <c r="H273" s="88">
        <v>25</v>
      </c>
    </row>
    <row r="274" spans="1:8" ht="15.6" x14ac:dyDescent="0.3">
      <c r="A274" s="88">
        <v>265</v>
      </c>
      <c r="B274" s="89" t="s">
        <v>297</v>
      </c>
      <c r="C274" s="89" t="s">
        <v>9</v>
      </c>
      <c r="D274" s="88">
        <v>1997</v>
      </c>
      <c r="E274" s="89" t="s">
        <v>1225</v>
      </c>
      <c r="F274" s="89" t="s">
        <v>979</v>
      </c>
      <c r="G274" s="89" t="s">
        <v>733</v>
      </c>
      <c r="H274" s="88">
        <v>25</v>
      </c>
    </row>
    <row r="275" spans="1:8" ht="15.6" x14ac:dyDescent="0.3">
      <c r="A275" s="88">
        <v>266</v>
      </c>
      <c r="B275" s="89" t="s">
        <v>298</v>
      </c>
      <c r="C275" s="89" t="s">
        <v>25</v>
      </c>
      <c r="D275" s="88">
        <v>1980</v>
      </c>
      <c r="E275" s="89" t="s">
        <v>1226</v>
      </c>
      <c r="F275" s="89" t="s">
        <v>1227</v>
      </c>
      <c r="G275" s="89" t="s">
        <v>733</v>
      </c>
      <c r="H275" s="88">
        <v>19</v>
      </c>
    </row>
    <row r="276" spans="1:8" ht="15.6" x14ac:dyDescent="0.3">
      <c r="A276" s="88">
        <v>267</v>
      </c>
      <c r="B276" s="89" t="s">
        <v>299</v>
      </c>
      <c r="C276" s="89" t="s">
        <v>9</v>
      </c>
      <c r="D276" s="88">
        <v>2007</v>
      </c>
      <c r="E276" s="89" t="s">
        <v>1228</v>
      </c>
      <c r="F276" s="89" t="s">
        <v>1229</v>
      </c>
      <c r="G276" s="89" t="s">
        <v>726</v>
      </c>
      <c r="H276" s="88">
        <v>18</v>
      </c>
    </row>
    <row r="277" spans="1:8" ht="15.6" x14ac:dyDescent="0.3">
      <c r="A277" s="88">
        <v>268</v>
      </c>
      <c r="B277" s="89" t="s">
        <v>300</v>
      </c>
      <c r="C277" s="89" t="s">
        <v>9</v>
      </c>
      <c r="D277" s="88">
        <v>2008</v>
      </c>
      <c r="E277" s="89" t="s">
        <v>1230</v>
      </c>
      <c r="F277" s="89" t="s">
        <v>1231</v>
      </c>
      <c r="G277" s="89" t="s">
        <v>726</v>
      </c>
      <c r="H277" s="88">
        <v>24</v>
      </c>
    </row>
    <row r="278" spans="1:8" ht="15.6" x14ac:dyDescent="0.3">
      <c r="A278" s="88">
        <v>269</v>
      </c>
      <c r="B278" s="89" t="s">
        <v>301</v>
      </c>
      <c r="C278" s="89" t="s">
        <v>9</v>
      </c>
      <c r="D278" s="88">
        <v>2008</v>
      </c>
      <c r="E278" s="89" t="s">
        <v>1232</v>
      </c>
      <c r="F278" s="89" t="s">
        <v>1233</v>
      </c>
      <c r="G278" s="89" t="s">
        <v>726</v>
      </c>
      <c r="H278" s="88">
        <v>20</v>
      </c>
    </row>
    <row r="279" spans="1:8" ht="15.6" x14ac:dyDescent="0.3">
      <c r="A279" s="88">
        <v>270</v>
      </c>
      <c r="B279" s="89" t="s">
        <v>302</v>
      </c>
      <c r="C279" s="89" t="s">
        <v>38</v>
      </c>
      <c r="D279" s="88">
        <v>2005</v>
      </c>
      <c r="E279" s="89" t="s">
        <v>1234</v>
      </c>
      <c r="F279" s="89" t="s">
        <v>1235</v>
      </c>
      <c r="G279" s="89" t="s">
        <v>733</v>
      </c>
      <c r="H279" s="88">
        <v>16</v>
      </c>
    </row>
    <row r="280" spans="1:8" ht="15.6" x14ac:dyDescent="0.3">
      <c r="A280" s="88">
        <v>271</v>
      </c>
      <c r="B280" s="89" t="s">
        <v>303</v>
      </c>
      <c r="C280" s="89" t="s">
        <v>9</v>
      </c>
      <c r="D280" s="88">
        <v>1990</v>
      </c>
      <c r="E280" s="89" t="s">
        <v>1236</v>
      </c>
      <c r="F280" s="89" t="s">
        <v>993</v>
      </c>
      <c r="G280" s="89" t="s">
        <v>733</v>
      </c>
      <c r="H280" s="88">
        <v>16</v>
      </c>
    </row>
    <row r="281" spans="1:8" ht="15.6" x14ac:dyDescent="0.3">
      <c r="A281" s="88">
        <v>272</v>
      </c>
      <c r="B281" s="89" t="s">
        <v>305</v>
      </c>
      <c r="C281" s="89" t="s">
        <v>9</v>
      </c>
      <c r="D281" s="88">
        <v>2007</v>
      </c>
      <c r="E281" s="89" t="s">
        <v>1237</v>
      </c>
      <c r="F281" s="89" t="s">
        <v>1238</v>
      </c>
      <c r="G281" s="89" t="s">
        <v>726</v>
      </c>
      <c r="H281" s="88">
        <v>15</v>
      </c>
    </row>
    <row r="282" spans="1:8" ht="15.6" x14ac:dyDescent="0.3">
      <c r="A282" s="88">
        <v>273</v>
      </c>
      <c r="B282" s="89" t="s">
        <v>307</v>
      </c>
      <c r="C282" s="89" t="s">
        <v>32</v>
      </c>
      <c r="D282" s="88">
        <v>2004</v>
      </c>
      <c r="E282" s="89" t="s">
        <v>1239</v>
      </c>
      <c r="F282" s="89" t="s">
        <v>1240</v>
      </c>
      <c r="G282" s="89" t="s">
        <v>733</v>
      </c>
      <c r="H282" s="88">
        <v>11</v>
      </c>
    </row>
    <row r="283" spans="1:8" ht="15.6" x14ac:dyDescent="0.3">
      <c r="A283" s="88">
        <v>274</v>
      </c>
      <c r="B283" s="89" t="s">
        <v>308</v>
      </c>
      <c r="C283" s="89" t="s">
        <v>9</v>
      </c>
      <c r="D283" s="88">
        <v>2003</v>
      </c>
      <c r="E283" s="89" t="s">
        <v>1241</v>
      </c>
      <c r="F283" s="89" t="s">
        <v>1242</v>
      </c>
      <c r="G283" s="89" t="s">
        <v>733</v>
      </c>
      <c r="H283" s="88">
        <v>21</v>
      </c>
    </row>
    <row r="284" spans="1:8" ht="15.6" x14ac:dyDescent="0.3">
      <c r="A284" s="88">
        <v>275</v>
      </c>
      <c r="B284" s="89" t="s">
        <v>309</v>
      </c>
      <c r="C284" s="89" t="s">
        <v>9</v>
      </c>
      <c r="D284" s="88">
        <v>2005</v>
      </c>
      <c r="E284" s="89" t="s">
        <v>1243</v>
      </c>
      <c r="F284" s="89" t="s">
        <v>1242</v>
      </c>
      <c r="G284" s="89" t="s">
        <v>733</v>
      </c>
      <c r="H284" s="88">
        <v>22</v>
      </c>
    </row>
    <row r="285" spans="1:8" ht="15.6" x14ac:dyDescent="0.3">
      <c r="A285" s="88">
        <v>276</v>
      </c>
      <c r="B285" s="89" t="s">
        <v>313</v>
      </c>
      <c r="C285" s="89" t="s">
        <v>22</v>
      </c>
      <c r="D285" s="88">
        <v>1999</v>
      </c>
      <c r="E285" s="89" t="s">
        <v>1244</v>
      </c>
      <c r="F285" s="89" t="s">
        <v>1245</v>
      </c>
      <c r="G285" s="89" t="s">
        <v>733</v>
      </c>
      <c r="H285" s="88">
        <v>18</v>
      </c>
    </row>
    <row r="286" spans="1:8" ht="15.6" x14ac:dyDescent="0.3">
      <c r="A286" s="88">
        <v>277</v>
      </c>
      <c r="B286" s="89" t="s">
        <v>314</v>
      </c>
      <c r="C286" s="89" t="s">
        <v>22</v>
      </c>
      <c r="D286" s="88">
        <v>2003</v>
      </c>
      <c r="E286" s="89" t="s">
        <v>1244</v>
      </c>
      <c r="F286" s="89" t="s">
        <v>1245</v>
      </c>
      <c r="G286" s="89" t="s">
        <v>733</v>
      </c>
      <c r="H286" s="88">
        <v>16</v>
      </c>
    </row>
    <row r="287" spans="1:8" ht="15.6" x14ac:dyDescent="0.3">
      <c r="A287" s="88">
        <v>278</v>
      </c>
      <c r="B287" s="89" t="s">
        <v>315</v>
      </c>
      <c r="C287" s="89" t="s">
        <v>22</v>
      </c>
      <c r="D287" s="88">
        <v>2004</v>
      </c>
      <c r="E287" s="89" t="s">
        <v>1244</v>
      </c>
      <c r="F287" s="89" t="s">
        <v>1245</v>
      </c>
      <c r="G287" s="89" t="s">
        <v>733</v>
      </c>
      <c r="H287" s="88">
        <v>12</v>
      </c>
    </row>
    <row r="288" spans="1:8" ht="15.6" x14ac:dyDescent="0.3">
      <c r="A288" s="88">
        <v>279</v>
      </c>
      <c r="B288" s="89" t="s">
        <v>316</v>
      </c>
      <c r="C288" s="89" t="s">
        <v>32</v>
      </c>
      <c r="D288" s="88">
        <v>2002</v>
      </c>
      <c r="E288" s="89" t="s">
        <v>1246</v>
      </c>
      <c r="F288" s="89" t="s">
        <v>1056</v>
      </c>
      <c r="G288" s="89" t="s">
        <v>733</v>
      </c>
      <c r="H288" s="88">
        <v>18</v>
      </c>
    </row>
    <row r="289" spans="1:8" ht="15.6" x14ac:dyDescent="0.3">
      <c r="A289" s="88">
        <v>280</v>
      </c>
      <c r="B289" s="89" t="s">
        <v>317</v>
      </c>
      <c r="C289" s="89" t="s">
        <v>20</v>
      </c>
      <c r="D289" s="88">
        <v>2000</v>
      </c>
      <c r="E289" s="89" t="s">
        <v>1247</v>
      </c>
      <c r="F289" s="89" t="s">
        <v>1056</v>
      </c>
      <c r="G289" s="89" t="s">
        <v>733</v>
      </c>
      <c r="H289" s="88">
        <v>11</v>
      </c>
    </row>
    <row r="290" spans="1:8" ht="15.6" x14ac:dyDescent="0.3">
      <c r="A290" s="88">
        <v>281</v>
      </c>
      <c r="B290" s="89" t="s">
        <v>318</v>
      </c>
      <c r="C290" s="89" t="s">
        <v>25</v>
      </c>
      <c r="D290" s="88">
        <v>2005</v>
      </c>
      <c r="E290" s="89" t="s">
        <v>1248</v>
      </c>
      <c r="F290" s="89" t="s">
        <v>1249</v>
      </c>
      <c r="G290" s="89" t="s">
        <v>733</v>
      </c>
      <c r="H290" s="88">
        <v>23</v>
      </c>
    </row>
    <row r="291" spans="1:8" ht="15.6" x14ac:dyDescent="0.3">
      <c r="A291" s="88">
        <v>282</v>
      </c>
      <c r="B291" s="89" t="s">
        <v>319</v>
      </c>
      <c r="C291" s="89" t="s">
        <v>13</v>
      </c>
      <c r="D291" s="88">
        <v>1994</v>
      </c>
      <c r="E291" s="89" t="s">
        <v>1250</v>
      </c>
      <c r="F291" s="89" t="s">
        <v>1122</v>
      </c>
      <c r="G291" s="89" t="s">
        <v>733</v>
      </c>
      <c r="H291" s="88">
        <v>20</v>
      </c>
    </row>
    <row r="292" spans="1:8" ht="15.6" x14ac:dyDescent="0.3">
      <c r="A292" s="88">
        <v>283</v>
      </c>
      <c r="B292" s="89" t="s">
        <v>192</v>
      </c>
      <c r="C292" s="89" t="s">
        <v>38</v>
      </c>
      <c r="D292" s="88">
        <v>1994</v>
      </c>
      <c r="E292" s="89" t="s">
        <v>1044</v>
      </c>
      <c r="F292" s="89" t="s">
        <v>740</v>
      </c>
      <c r="G292" s="89" t="s">
        <v>733</v>
      </c>
      <c r="H292" s="88">
        <v>10</v>
      </c>
    </row>
    <row r="293" spans="1:8" ht="15.6" x14ac:dyDescent="0.3">
      <c r="A293" s="88">
        <v>284</v>
      </c>
      <c r="B293" s="89" t="s">
        <v>320</v>
      </c>
      <c r="C293" s="89" t="s">
        <v>9</v>
      </c>
      <c r="D293" s="88">
        <v>2005</v>
      </c>
      <c r="E293" s="89" t="s">
        <v>1251</v>
      </c>
      <c r="F293" s="89" t="s">
        <v>1252</v>
      </c>
      <c r="G293" s="89" t="s">
        <v>733</v>
      </c>
      <c r="H293" s="88">
        <v>17</v>
      </c>
    </row>
    <row r="294" spans="1:8" ht="15.6" x14ac:dyDescent="0.3">
      <c r="A294" s="88">
        <v>285</v>
      </c>
      <c r="B294" s="89" t="s">
        <v>321</v>
      </c>
      <c r="C294" s="89" t="s">
        <v>9</v>
      </c>
      <c r="D294" s="88">
        <v>2007</v>
      </c>
      <c r="E294" s="89" t="s">
        <v>1253</v>
      </c>
      <c r="F294" s="89" t="s">
        <v>1254</v>
      </c>
      <c r="G294" s="89" t="s">
        <v>726</v>
      </c>
      <c r="H294" s="88">
        <v>25</v>
      </c>
    </row>
    <row r="295" spans="1:8" ht="15.6" x14ac:dyDescent="0.3">
      <c r="A295" s="88">
        <v>286</v>
      </c>
      <c r="B295" s="89" t="s">
        <v>323</v>
      </c>
      <c r="C295" s="89" t="s">
        <v>15</v>
      </c>
      <c r="D295" s="88">
        <v>2006</v>
      </c>
      <c r="E295" s="89" t="s">
        <v>1255</v>
      </c>
      <c r="F295" s="89" t="s">
        <v>1256</v>
      </c>
      <c r="G295" s="89" t="s">
        <v>736</v>
      </c>
      <c r="H295" s="88">
        <v>15</v>
      </c>
    </row>
    <row r="296" spans="1:8" ht="15.6" x14ac:dyDescent="0.3">
      <c r="A296" s="88">
        <v>287</v>
      </c>
      <c r="B296" s="89" t="s">
        <v>325</v>
      </c>
      <c r="C296" s="89" t="s">
        <v>9</v>
      </c>
      <c r="D296" s="88">
        <v>2007</v>
      </c>
      <c r="E296" s="89" t="s">
        <v>1257</v>
      </c>
      <c r="F296" s="89" t="s">
        <v>1258</v>
      </c>
      <c r="G296" s="89" t="s">
        <v>726</v>
      </c>
      <c r="H296" s="88">
        <v>13</v>
      </c>
    </row>
    <row r="297" spans="1:8" ht="15.6" x14ac:dyDescent="0.3">
      <c r="A297" s="88">
        <v>288</v>
      </c>
      <c r="B297" s="89" t="s">
        <v>326</v>
      </c>
      <c r="C297" s="89" t="s">
        <v>9</v>
      </c>
      <c r="D297" s="88">
        <v>2008</v>
      </c>
      <c r="E297" s="89" t="s">
        <v>1259</v>
      </c>
      <c r="F297" s="89" t="s">
        <v>1260</v>
      </c>
      <c r="G297" s="89" t="s">
        <v>726</v>
      </c>
      <c r="H297" s="88">
        <v>18</v>
      </c>
    </row>
    <row r="298" spans="1:8" ht="15.6" x14ac:dyDescent="0.3">
      <c r="A298" s="88">
        <v>289</v>
      </c>
      <c r="B298" s="89" t="s">
        <v>327</v>
      </c>
      <c r="C298" s="89" t="s">
        <v>13</v>
      </c>
      <c r="D298" s="88">
        <v>2007</v>
      </c>
      <c r="E298" s="89" t="s">
        <v>1261</v>
      </c>
      <c r="F298" s="89" t="s">
        <v>1262</v>
      </c>
      <c r="G298" s="89" t="s">
        <v>726</v>
      </c>
      <c r="H298" s="88">
        <v>16</v>
      </c>
    </row>
    <row r="299" spans="1:8" ht="15.6" x14ac:dyDescent="0.3">
      <c r="A299" s="88">
        <v>290</v>
      </c>
      <c r="B299" s="89" t="s">
        <v>328</v>
      </c>
      <c r="C299" s="89" t="s">
        <v>38</v>
      </c>
      <c r="D299" s="88">
        <v>1972</v>
      </c>
      <c r="E299" s="89" t="s">
        <v>1263</v>
      </c>
      <c r="F299" s="89" t="s">
        <v>1264</v>
      </c>
      <c r="G299" s="89" t="s">
        <v>733</v>
      </c>
      <c r="H299" s="88">
        <v>17</v>
      </c>
    </row>
    <row r="300" spans="1:8" ht="15.6" x14ac:dyDescent="0.3">
      <c r="A300" s="88">
        <v>291</v>
      </c>
      <c r="B300" s="89" t="s">
        <v>329</v>
      </c>
      <c r="C300" s="89" t="s">
        <v>153</v>
      </c>
      <c r="D300" s="88">
        <v>1961</v>
      </c>
      <c r="E300" s="89" t="s">
        <v>1265</v>
      </c>
      <c r="F300" s="89" t="s">
        <v>1266</v>
      </c>
      <c r="G300" s="89" t="s">
        <v>733</v>
      </c>
      <c r="H300" s="88">
        <v>15</v>
      </c>
    </row>
    <row r="301" spans="1:8" ht="15.6" x14ac:dyDescent="0.3">
      <c r="A301" s="88">
        <v>292</v>
      </c>
      <c r="B301" s="89" t="s">
        <v>330</v>
      </c>
      <c r="C301" s="89" t="s">
        <v>9</v>
      </c>
      <c r="D301" s="88">
        <v>2007</v>
      </c>
      <c r="E301" s="89" t="s">
        <v>1267</v>
      </c>
      <c r="F301" s="89" t="s">
        <v>1268</v>
      </c>
      <c r="G301" s="89" t="s">
        <v>726</v>
      </c>
      <c r="H301" s="88">
        <v>13</v>
      </c>
    </row>
    <row r="302" spans="1:8" ht="15.6" x14ac:dyDescent="0.3">
      <c r="A302" s="88">
        <v>293</v>
      </c>
      <c r="B302" s="89" t="s">
        <v>331</v>
      </c>
      <c r="C302" s="89" t="s">
        <v>9</v>
      </c>
      <c r="D302" s="88">
        <v>1992</v>
      </c>
      <c r="E302" s="89" t="s">
        <v>1269</v>
      </c>
      <c r="F302" s="89" t="s">
        <v>1270</v>
      </c>
      <c r="G302" s="89" t="s">
        <v>733</v>
      </c>
      <c r="H302" s="88">
        <v>21</v>
      </c>
    </row>
    <row r="303" spans="1:8" ht="15.6" x14ac:dyDescent="0.3">
      <c r="A303" s="88">
        <v>294</v>
      </c>
      <c r="B303" s="89" t="s">
        <v>332</v>
      </c>
      <c r="C303" s="89" t="s">
        <v>9</v>
      </c>
      <c r="D303" s="88">
        <v>2007</v>
      </c>
      <c r="E303" s="89" t="s">
        <v>1271</v>
      </c>
      <c r="F303" s="89" t="s">
        <v>1272</v>
      </c>
      <c r="G303" s="89" t="s">
        <v>726</v>
      </c>
      <c r="H303" s="88">
        <v>23</v>
      </c>
    </row>
    <row r="304" spans="1:8" ht="15.6" x14ac:dyDescent="0.3">
      <c r="A304" s="88">
        <v>295</v>
      </c>
      <c r="B304" s="89" t="s">
        <v>333</v>
      </c>
      <c r="C304" s="89" t="s">
        <v>38</v>
      </c>
      <c r="D304" s="88">
        <v>2007</v>
      </c>
      <c r="E304" s="89" t="s">
        <v>1273</v>
      </c>
      <c r="F304" s="89" t="s">
        <v>1274</v>
      </c>
      <c r="G304" s="89" t="s">
        <v>726</v>
      </c>
      <c r="H304" s="88">
        <v>11</v>
      </c>
    </row>
    <row r="305" spans="1:8" ht="15.6" x14ac:dyDescent="0.3">
      <c r="A305" s="88">
        <v>296</v>
      </c>
      <c r="B305" s="89" t="s">
        <v>334</v>
      </c>
      <c r="C305" s="89" t="s">
        <v>38</v>
      </c>
      <c r="D305" s="88">
        <v>2009</v>
      </c>
      <c r="E305" s="89" t="s">
        <v>1275</v>
      </c>
      <c r="F305" s="89" t="s">
        <v>1276</v>
      </c>
      <c r="G305" s="89" t="s">
        <v>726</v>
      </c>
      <c r="H305" s="88">
        <v>13</v>
      </c>
    </row>
    <row r="306" spans="1:8" ht="15.6" x14ac:dyDescent="0.3">
      <c r="A306" s="88">
        <v>297</v>
      </c>
      <c r="B306" s="89" t="s">
        <v>335</v>
      </c>
      <c r="C306" s="89" t="s">
        <v>9</v>
      </c>
      <c r="D306" s="88">
        <v>2008</v>
      </c>
      <c r="E306" s="89" t="s">
        <v>1277</v>
      </c>
      <c r="F306" s="89" t="s">
        <v>1278</v>
      </c>
      <c r="G306" s="89" t="s">
        <v>726</v>
      </c>
      <c r="H306" s="88">
        <v>10</v>
      </c>
    </row>
    <row r="307" spans="1:8" ht="15.6" x14ac:dyDescent="0.3">
      <c r="A307" s="88">
        <v>298</v>
      </c>
      <c r="B307" s="89" t="s">
        <v>336</v>
      </c>
      <c r="C307" s="89" t="s">
        <v>20</v>
      </c>
      <c r="D307" s="88">
        <v>1994</v>
      </c>
      <c r="E307" s="89" t="s">
        <v>1279</v>
      </c>
      <c r="F307" s="89" t="s">
        <v>900</v>
      </c>
      <c r="G307" s="89" t="s">
        <v>733</v>
      </c>
      <c r="H307" s="88">
        <v>20</v>
      </c>
    </row>
    <row r="308" spans="1:8" ht="15.6" x14ac:dyDescent="0.3">
      <c r="A308" s="88">
        <v>299</v>
      </c>
      <c r="B308" s="89" t="s">
        <v>337</v>
      </c>
      <c r="C308" s="89" t="s">
        <v>38</v>
      </c>
      <c r="D308" s="88">
        <v>2007</v>
      </c>
      <c r="E308" s="89" t="s">
        <v>1280</v>
      </c>
      <c r="F308" s="89" t="s">
        <v>1281</v>
      </c>
      <c r="G308" s="89" t="s">
        <v>726</v>
      </c>
      <c r="H308" s="88">
        <v>15</v>
      </c>
    </row>
    <row r="309" spans="1:8" ht="15.6" x14ac:dyDescent="0.3">
      <c r="A309" s="88">
        <v>300</v>
      </c>
      <c r="B309" s="89" t="s">
        <v>338</v>
      </c>
      <c r="C309" s="89" t="s">
        <v>51</v>
      </c>
      <c r="D309" s="88">
        <v>2008</v>
      </c>
      <c r="E309" s="89" t="s">
        <v>1282</v>
      </c>
      <c r="F309" s="89" t="s">
        <v>1283</v>
      </c>
      <c r="G309" s="89" t="s">
        <v>726</v>
      </c>
      <c r="H309" s="88">
        <v>10</v>
      </c>
    </row>
    <row r="310" spans="1:8" ht="15.6" x14ac:dyDescent="0.3">
      <c r="A310" s="88">
        <v>301</v>
      </c>
      <c r="B310" s="89" t="s">
        <v>339</v>
      </c>
      <c r="C310" s="89" t="s">
        <v>38</v>
      </c>
      <c r="D310" s="88">
        <v>2006</v>
      </c>
      <c r="E310" s="89" t="s">
        <v>1284</v>
      </c>
      <c r="F310" s="89" t="s">
        <v>1285</v>
      </c>
      <c r="G310" s="89" t="s">
        <v>736</v>
      </c>
      <c r="H310" s="88">
        <v>12</v>
      </c>
    </row>
    <row r="311" spans="1:8" ht="15.6" x14ac:dyDescent="0.3">
      <c r="A311" s="88">
        <v>302</v>
      </c>
      <c r="B311" s="89" t="s">
        <v>340</v>
      </c>
      <c r="C311" s="89" t="s">
        <v>20</v>
      </c>
      <c r="D311" s="88">
        <v>2004</v>
      </c>
      <c r="E311" s="89" t="s">
        <v>1286</v>
      </c>
      <c r="F311" s="89" t="s">
        <v>1287</v>
      </c>
      <c r="G311" s="89" t="s">
        <v>733</v>
      </c>
      <c r="H311" s="88">
        <v>11</v>
      </c>
    </row>
    <row r="312" spans="1:8" ht="15.6" x14ac:dyDescent="0.3">
      <c r="A312" s="88">
        <v>303</v>
      </c>
      <c r="B312" s="89" t="s">
        <v>341</v>
      </c>
      <c r="C312" s="89" t="s">
        <v>25</v>
      </c>
      <c r="D312" s="88">
        <v>2007</v>
      </c>
      <c r="E312" s="89" t="s">
        <v>1288</v>
      </c>
      <c r="F312" s="89" t="s">
        <v>1289</v>
      </c>
      <c r="G312" s="89" t="s">
        <v>726</v>
      </c>
      <c r="H312" s="88">
        <v>15</v>
      </c>
    </row>
    <row r="313" spans="1:8" ht="15.6" x14ac:dyDescent="0.3">
      <c r="A313" s="88">
        <v>304</v>
      </c>
      <c r="B313" s="89" t="s">
        <v>342</v>
      </c>
      <c r="C313" s="89" t="s">
        <v>13</v>
      </c>
      <c r="D313" s="88">
        <v>1999</v>
      </c>
      <c r="E313" s="89" t="s">
        <v>1290</v>
      </c>
      <c r="F313" s="89" t="s">
        <v>1291</v>
      </c>
      <c r="G313" s="89" t="s">
        <v>733</v>
      </c>
      <c r="H313" s="88">
        <v>17</v>
      </c>
    </row>
    <row r="314" spans="1:8" ht="15.6" x14ac:dyDescent="0.3">
      <c r="A314" s="88">
        <v>305</v>
      </c>
      <c r="B314" s="89" t="s">
        <v>343</v>
      </c>
      <c r="C314" s="89" t="s">
        <v>32</v>
      </c>
      <c r="D314" s="88">
        <v>2003</v>
      </c>
      <c r="E314" s="89" t="s">
        <v>1292</v>
      </c>
      <c r="F314" s="89" t="s">
        <v>1293</v>
      </c>
      <c r="G314" s="89" t="s">
        <v>733</v>
      </c>
      <c r="H314" s="88">
        <v>12</v>
      </c>
    </row>
    <row r="315" spans="1:8" ht="15.6" x14ac:dyDescent="0.3">
      <c r="A315" s="88">
        <v>306</v>
      </c>
      <c r="B315" s="89" t="s">
        <v>344</v>
      </c>
      <c r="C315" s="89" t="s">
        <v>155</v>
      </c>
      <c r="D315" s="88">
        <v>2005</v>
      </c>
      <c r="E315" s="89" t="s">
        <v>1294</v>
      </c>
      <c r="F315" s="89" t="s">
        <v>1295</v>
      </c>
      <c r="G315" s="89" t="s">
        <v>733</v>
      </c>
      <c r="H315" s="88">
        <v>14</v>
      </c>
    </row>
    <row r="316" spans="1:8" ht="15.6" x14ac:dyDescent="0.3">
      <c r="A316" s="88">
        <v>307</v>
      </c>
      <c r="B316" s="89" t="s">
        <v>345</v>
      </c>
      <c r="C316" s="89" t="s">
        <v>38</v>
      </c>
      <c r="D316" s="88">
        <v>2006</v>
      </c>
      <c r="E316" s="89" t="s">
        <v>1296</v>
      </c>
      <c r="F316" s="89" t="s">
        <v>1297</v>
      </c>
      <c r="G316" s="89" t="s">
        <v>736</v>
      </c>
      <c r="H316" s="88">
        <v>19</v>
      </c>
    </row>
    <row r="317" spans="1:8" ht="15.6" x14ac:dyDescent="0.3">
      <c r="A317" s="88">
        <v>308</v>
      </c>
      <c r="B317" s="89" t="s">
        <v>346</v>
      </c>
      <c r="C317" s="89" t="s">
        <v>71</v>
      </c>
      <c r="D317" s="88">
        <v>2007</v>
      </c>
      <c r="E317" s="89" t="s">
        <v>1298</v>
      </c>
      <c r="F317" s="89" t="s">
        <v>1299</v>
      </c>
      <c r="G317" s="89" t="s">
        <v>726</v>
      </c>
      <c r="H317" s="88">
        <v>13</v>
      </c>
    </row>
    <row r="318" spans="1:8" ht="15.6" x14ac:dyDescent="0.3">
      <c r="A318" s="88">
        <v>309</v>
      </c>
      <c r="B318" s="89" t="s">
        <v>347</v>
      </c>
      <c r="C318" s="89" t="s">
        <v>9</v>
      </c>
      <c r="D318" s="88">
        <v>2006</v>
      </c>
      <c r="E318" s="89" t="s">
        <v>1300</v>
      </c>
      <c r="F318" s="89" t="s">
        <v>1301</v>
      </c>
      <c r="G318" s="89" t="s">
        <v>736</v>
      </c>
      <c r="H318" s="88">
        <v>16</v>
      </c>
    </row>
    <row r="319" spans="1:8" ht="15.6" x14ac:dyDescent="0.3">
      <c r="A319" s="88">
        <v>310</v>
      </c>
      <c r="B319" s="89" t="s">
        <v>348</v>
      </c>
      <c r="C319" s="89" t="s">
        <v>38</v>
      </c>
      <c r="D319" s="88">
        <v>2006</v>
      </c>
      <c r="E319" s="89" t="s">
        <v>1302</v>
      </c>
      <c r="F319" s="89" t="s">
        <v>1303</v>
      </c>
      <c r="G319" s="89" t="s">
        <v>736</v>
      </c>
      <c r="H319" s="88">
        <v>20</v>
      </c>
    </row>
    <row r="320" spans="1:8" ht="15.6" x14ac:dyDescent="0.3">
      <c r="A320" s="88">
        <v>311</v>
      </c>
      <c r="B320" s="89" t="s">
        <v>349</v>
      </c>
      <c r="C320" s="89" t="s">
        <v>9</v>
      </c>
      <c r="D320" s="88">
        <v>2000</v>
      </c>
      <c r="E320" s="89" t="s">
        <v>1304</v>
      </c>
      <c r="F320" s="89" t="s">
        <v>838</v>
      </c>
      <c r="G320" s="89" t="s">
        <v>733</v>
      </c>
      <c r="H320" s="88">
        <v>24</v>
      </c>
    </row>
    <row r="321" spans="1:8" ht="15.6" x14ac:dyDescent="0.3">
      <c r="A321" s="88">
        <v>312</v>
      </c>
      <c r="B321" s="89" t="s">
        <v>350</v>
      </c>
      <c r="C321" s="89" t="s">
        <v>20</v>
      </c>
      <c r="D321" s="88">
        <v>2002</v>
      </c>
      <c r="E321" s="89" t="s">
        <v>1305</v>
      </c>
      <c r="F321" s="89" t="s">
        <v>858</v>
      </c>
      <c r="G321" s="89" t="s">
        <v>733</v>
      </c>
      <c r="H321" s="88">
        <v>20</v>
      </c>
    </row>
    <row r="322" spans="1:8" ht="15.6" x14ac:dyDescent="0.3">
      <c r="A322" s="88">
        <v>313</v>
      </c>
      <c r="B322" s="89" t="s">
        <v>351</v>
      </c>
      <c r="C322" s="89" t="s">
        <v>9</v>
      </c>
      <c r="D322" s="88">
        <v>2005</v>
      </c>
      <c r="E322" s="89" t="s">
        <v>1306</v>
      </c>
      <c r="F322" s="89" t="s">
        <v>1307</v>
      </c>
      <c r="G322" s="89" t="s">
        <v>733</v>
      </c>
      <c r="H322" s="88">
        <v>23</v>
      </c>
    </row>
    <row r="323" spans="1:8" ht="15.6" x14ac:dyDescent="0.3">
      <c r="A323" s="88">
        <v>314</v>
      </c>
      <c r="B323" s="89" t="s">
        <v>352</v>
      </c>
      <c r="C323" s="89" t="s">
        <v>38</v>
      </c>
      <c r="D323" s="88">
        <v>2008</v>
      </c>
      <c r="E323" s="89" t="s">
        <v>1308</v>
      </c>
      <c r="F323" s="89" t="s">
        <v>1309</v>
      </c>
      <c r="G323" s="89" t="s">
        <v>726</v>
      </c>
      <c r="H323" s="88">
        <v>12</v>
      </c>
    </row>
    <row r="324" spans="1:8" ht="15.6" x14ac:dyDescent="0.3">
      <c r="A324" s="88">
        <v>315</v>
      </c>
      <c r="B324" s="89" t="s">
        <v>353</v>
      </c>
      <c r="C324" s="89" t="s">
        <v>32</v>
      </c>
      <c r="D324" s="88">
        <v>2007</v>
      </c>
      <c r="E324" s="89" t="s">
        <v>1310</v>
      </c>
      <c r="F324" s="89" t="s">
        <v>1311</v>
      </c>
      <c r="G324" s="89" t="s">
        <v>726</v>
      </c>
      <c r="H324" s="88">
        <v>19</v>
      </c>
    </row>
    <row r="325" spans="1:8" ht="15.6" x14ac:dyDescent="0.3">
      <c r="A325" s="88">
        <v>316</v>
      </c>
      <c r="B325" s="89" t="s">
        <v>354</v>
      </c>
      <c r="C325" s="89" t="s">
        <v>155</v>
      </c>
      <c r="D325" s="88">
        <v>1999</v>
      </c>
      <c r="E325" s="89" t="s">
        <v>1312</v>
      </c>
      <c r="F325" s="89" t="s">
        <v>1313</v>
      </c>
      <c r="G325" s="89" t="s">
        <v>733</v>
      </c>
      <c r="H325" s="88">
        <v>16</v>
      </c>
    </row>
    <row r="326" spans="1:8" ht="15.6" x14ac:dyDescent="0.3">
      <c r="A326" s="88">
        <v>317</v>
      </c>
      <c r="B326" s="89" t="s">
        <v>355</v>
      </c>
      <c r="C326" s="89" t="s">
        <v>32</v>
      </c>
      <c r="D326" s="88">
        <v>2000</v>
      </c>
      <c r="E326" s="89" t="s">
        <v>1314</v>
      </c>
      <c r="F326" s="89" t="s">
        <v>1315</v>
      </c>
      <c r="G326" s="89" t="s">
        <v>733</v>
      </c>
      <c r="H326" s="88">
        <v>12</v>
      </c>
    </row>
    <row r="327" spans="1:8" ht="15.6" x14ac:dyDescent="0.3">
      <c r="A327" s="88">
        <v>318</v>
      </c>
      <c r="B327" s="89" t="s">
        <v>356</v>
      </c>
      <c r="C327" s="89" t="s">
        <v>17</v>
      </c>
      <c r="D327" s="88">
        <v>1988</v>
      </c>
      <c r="E327" s="89" t="s">
        <v>1316</v>
      </c>
      <c r="F327" s="89" t="s">
        <v>1317</v>
      </c>
      <c r="G327" s="89" t="s">
        <v>733</v>
      </c>
      <c r="H327" s="88">
        <v>12</v>
      </c>
    </row>
    <row r="328" spans="1:8" ht="15.6" x14ac:dyDescent="0.3">
      <c r="A328" s="88">
        <v>319</v>
      </c>
      <c r="B328" s="89" t="s">
        <v>357</v>
      </c>
      <c r="C328" s="89" t="s">
        <v>153</v>
      </c>
      <c r="D328" s="88">
        <v>2003</v>
      </c>
      <c r="E328" s="89" t="s">
        <v>1318</v>
      </c>
      <c r="F328" s="89" t="s">
        <v>1319</v>
      </c>
      <c r="G328" s="89" t="s">
        <v>733</v>
      </c>
      <c r="H328" s="88">
        <v>17</v>
      </c>
    </row>
    <row r="329" spans="1:8" ht="15.6" x14ac:dyDescent="0.3">
      <c r="A329" s="88">
        <v>320</v>
      </c>
      <c r="B329" s="89" t="s">
        <v>358</v>
      </c>
      <c r="C329" s="89" t="s">
        <v>25</v>
      </c>
      <c r="D329" s="88">
        <v>2007</v>
      </c>
      <c r="E329" s="89" t="s">
        <v>1320</v>
      </c>
      <c r="F329" s="89" t="s">
        <v>1321</v>
      </c>
      <c r="G329" s="89" t="s">
        <v>726</v>
      </c>
      <c r="H329" s="88">
        <v>15</v>
      </c>
    </row>
    <row r="330" spans="1:8" ht="15.6" x14ac:dyDescent="0.3">
      <c r="A330" s="88">
        <v>321</v>
      </c>
      <c r="B330" s="89" t="s">
        <v>359</v>
      </c>
      <c r="C330" s="89" t="s">
        <v>155</v>
      </c>
      <c r="D330" s="88">
        <v>2001</v>
      </c>
      <c r="E330" s="89" t="s">
        <v>1322</v>
      </c>
      <c r="F330" s="89" t="s">
        <v>1323</v>
      </c>
      <c r="G330" s="89" t="s">
        <v>733</v>
      </c>
      <c r="H330" s="88">
        <v>12</v>
      </c>
    </row>
    <row r="331" spans="1:8" ht="15.6" x14ac:dyDescent="0.3">
      <c r="A331" s="88">
        <v>322</v>
      </c>
      <c r="B331" s="89" t="s">
        <v>360</v>
      </c>
      <c r="C331" s="89" t="s">
        <v>25</v>
      </c>
      <c r="D331" s="88">
        <v>2008</v>
      </c>
      <c r="E331" s="89" t="s">
        <v>1324</v>
      </c>
      <c r="F331" s="89" t="s">
        <v>1325</v>
      </c>
      <c r="G331" s="89" t="s">
        <v>726</v>
      </c>
      <c r="H331" s="88">
        <v>14</v>
      </c>
    </row>
    <row r="332" spans="1:8" ht="15.6" x14ac:dyDescent="0.3">
      <c r="A332" s="88">
        <v>323</v>
      </c>
      <c r="B332" s="89" t="s">
        <v>361</v>
      </c>
      <c r="C332" s="89" t="s">
        <v>32</v>
      </c>
      <c r="D332" s="88">
        <v>2002</v>
      </c>
      <c r="E332" s="89" t="s">
        <v>1326</v>
      </c>
      <c r="F332" s="89" t="s">
        <v>1136</v>
      </c>
      <c r="G332" s="89" t="s">
        <v>733</v>
      </c>
      <c r="H332" s="88">
        <v>20</v>
      </c>
    </row>
    <row r="333" spans="1:8" ht="15.6" x14ac:dyDescent="0.3">
      <c r="A333" s="88">
        <v>324</v>
      </c>
      <c r="B333" s="89" t="s">
        <v>362</v>
      </c>
      <c r="C333" s="89" t="s">
        <v>38</v>
      </c>
      <c r="D333" s="88">
        <v>2006</v>
      </c>
      <c r="E333" s="89" t="s">
        <v>1327</v>
      </c>
      <c r="F333" s="89" t="s">
        <v>1328</v>
      </c>
      <c r="G333" s="89" t="s">
        <v>736</v>
      </c>
      <c r="H333" s="88">
        <v>13</v>
      </c>
    </row>
    <row r="334" spans="1:8" ht="15.6" x14ac:dyDescent="0.3">
      <c r="A334" s="88">
        <v>325</v>
      </c>
      <c r="B334" s="89" t="s">
        <v>363</v>
      </c>
      <c r="C334" s="89" t="s">
        <v>155</v>
      </c>
      <c r="D334" s="88">
        <v>2008</v>
      </c>
      <c r="E334" s="89"/>
      <c r="F334" s="89" t="s">
        <v>1329</v>
      </c>
      <c r="G334" s="89" t="s">
        <v>726</v>
      </c>
      <c r="H334" s="88">
        <v>16</v>
      </c>
    </row>
    <row r="335" spans="1:8" ht="15.6" x14ac:dyDescent="0.3">
      <c r="A335" s="88">
        <v>326</v>
      </c>
      <c r="B335" s="89" t="s">
        <v>364</v>
      </c>
      <c r="C335" s="89" t="s">
        <v>38</v>
      </c>
      <c r="D335" s="88">
        <v>2008</v>
      </c>
      <c r="E335" s="89" t="s">
        <v>1330</v>
      </c>
      <c r="F335" s="89" t="s">
        <v>1331</v>
      </c>
      <c r="G335" s="89" t="s">
        <v>726</v>
      </c>
      <c r="H335" s="88">
        <v>17</v>
      </c>
    </row>
    <row r="336" spans="1:8" ht="15.6" x14ac:dyDescent="0.3">
      <c r="A336" s="88">
        <v>327</v>
      </c>
      <c r="B336" s="89" t="s">
        <v>365</v>
      </c>
      <c r="C336" s="89" t="s">
        <v>9</v>
      </c>
      <c r="D336" s="88">
        <v>2007</v>
      </c>
      <c r="E336" s="89" t="s">
        <v>1332</v>
      </c>
      <c r="F336" s="89" t="s">
        <v>1333</v>
      </c>
      <c r="G336" s="89" t="s">
        <v>726</v>
      </c>
      <c r="H336" s="88">
        <v>16</v>
      </c>
    </row>
    <row r="337" spans="1:8" ht="15.6" x14ac:dyDescent="0.3">
      <c r="A337" s="88">
        <v>328</v>
      </c>
      <c r="B337" s="89" t="s">
        <v>366</v>
      </c>
      <c r="C337" s="89" t="s">
        <v>38</v>
      </c>
      <c r="D337" s="88">
        <v>2008</v>
      </c>
      <c r="E337" s="89" t="s">
        <v>1334</v>
      </c>
      <c r="F337" s="89" t="s">
        <v>858</v>
      </c>
      <c r="G337" s="89" t="s">
        <v>726</v>
      </c>
      <c r="H337" s="88">
        <v>17</v>
      </c>
    </row>
    <row r="338" spans="1:8" ht="15.6" x14ac:dyDescent="0.3">
      <c r="A338" s="88">
        <v>329</v>
      </c>
      <c r="B338" s="89" t="s">
        <v>367</v>
      </c>
      <c r="C338" s="89" t="s">
        <v>38</v>
      </c>
      <c r="D338" s="88">
        <v>1995</v>
      </c>
      <c r="E338" s="89" t="s">
        <v>1335</v>
      </c>
      <c r="F338" s="89" t="s">
        <v>1336</v>
      </c>
      <c r="G338" s="89" t="s">
        <v>733</v>
      </c>
      <c r="H338" s="88">
        <v>21</v>
      </c>
    </row>
    <row r="339" spans="1:8" ht="15.6" x14ac:dyDescent="0.3">
      <c r="A339" s="88">
        <v>330</v>
      </c>
      <c r="B339" s="89" t="s">
        <v>368</v>
      </c>
      <c r="C339" s="89" t="s">
        <v>155</v>
      </c>
      <c r="D339" s="88">
        <v>1998</v>
      </c>
      <c r="E339" s="89" t="s">
        <v>1337</v>
      </c>
      <c r="F339" s="89" t="s">
        <v>1338</v>
      </c>
      <c r="G339" s="89" t="s">
        <v>733</v>
      </c>
      <c r="H339" s="88">
        <v>20</v>
      </c>
    </row>
    <row r="340" spans="1:8" ht="15.6" x14ac:dyDescent="0.3">
      <c r="A340" s="88">
        <v>331</v>
      </c>
      <c r="B340" s="89" t="s">
        <v>369</v>
      </c>
      <c r="C340" s="89" t="s">
        <v>9</v>
      </c>
      <c r="D340" s="88">
        <v>2007</v>
      </c>
      <c r="E340" s="89" t="s">
        <v>1339</v>
      </c>
      <c r="F340" s="89" t="s">
        <v>1340</v>
      </c>
      <c r="G340" s="89" t="s">
        <v>726</v>
      </c>
      <c r="H340" s="88">
        <v>21</v>
      </c>
    </row>
    <row r="341" spans="1:8" ht="15.6" x14ac:dyDescent="0.3">
      <c r="A341" s="88">
        <v>332</v>
      </c>
      <c r="B341" s="89" t="s">
        <v>370</v>
      </c>
      <c r="C341" s="89" t="s">
        <v>9</v>
      </c>
      <c r="D341" s="88">
        <v>2005</v>
      </c>
      <c r="E341" s="89" t="s">
        <v>1341</v>
      </c>
      <c r="F341" s="89" t="s">
        <v>1342</v>
      </c>
      <c r="G341" s="89" t="s">
        <v>733</v>
      </c>
      <c r="H341" s="88">
        <v>14</v>
      </c>
    </row>
    <row r="342" spans="1:8" ht="15.6" x14ac:dyDescent="0.3">
      <c r="A342" s="88">
        <v>333</v>
      </c>
      <c r="B342" s="89" t="s">
        <v>371</v>
      </c>
      <c r="C342" s="89" t="s">
        <v>32</v>
      </c>
      <c r="D342" s="88">
        <v>2007</v>
      </c>
      <c r="E342" s="89" t="s">
        <v>1343</v>
      </c>
      <c r="F342" s="89" t="s">
        <v>1344</v>
      </c>
      <c r="G342" s="89" t="s">
        <v>726</v>
      </c>
      <c r="H342" s="88">
        <v>11</v>
      </c>
    </row>
    <row r="343" spans="1:8" ht="15.6" x14ac:dyDescent="0.3">
      <c r="A343" s="88">
        <v>334</v>
      </c>
      <c r="B343" s="89" t="s">
        <v>372</v>
      </c>
      <c r="C343" s="89" t="s">
        <v>13</v>
      </c>
      <c r="D343" s="88">
        <v>2006</v>
      </c>
      <c r="E343" s="89" t="s">
        <v>1345</v>
      </c>
      <c r="F343" s="89" t="s">
        <v>1346</v>
      </c>
      <c r="G343" s="89" t="s">
        <v>736</v>
      </c>
      <c r="H343" s="88">
        <v>20</v>
      </c>
    </row>
    <row r="344" spans="1:8" ht="15.6" x14ac:dyDescent="0.3">
      <c r="A344" s="88">
        <v>335</v>
      </c>
      <c r="B344" s="89" t="s">
        <v>373</v>
      </c>
      <c r="C344" s="89" t="s">
        <v>38</v>
      </c>
      <c r="D344" s="88">
        <v>2009</v>
      </c>
      <c r="E344" s="89" t="s">
        <v>1347</v>
      </c>
      <c r="F344" s="89" t="s">
        <v>1083</v>
      </c>
      <c r="G344" s="89" t="s">
        <v>726</v>
      </c>
      <c r="H344" s="88">
        <v>12</v>
      </c>
    </row>
    <row r="345" spans="1:8" ht="15.6" x14ac:dyDescent="0.3">
      <c r="A345" s="88">
        <v>336</v>
      </c>
      <c r="B345" s="89" t="s">
        <v>374</v>
      </c>
      <c r="C345" s="89" t="s">
        <v>38</v>
      </c>
      <c r="D345" s="88">
        <v>2007</v>
      </c>
      <c r="E345" s="89" t="s">
        <v>1348</v>
      </c>
      <c r="F345" s="89" t="s">
        <v>1349</v>
      </c>
      <c r="G345" s="89" t="s">
        <v>726</v>
      </c>
      <c r="H345" s="88">
        <v>22</v>
      </c>
    </row>
    <row r="346" spans="1:8" ht="15.6" x14ac:dyDescent="0.3">
      <c r="A346" s="88">
        <v>337</v>
      </c>
      <c r="B346" s="89" t="s">
        <v>375</v>
      </c>
      <c r="C346" s="89" t="s">
        <v>9</v>
      </c>
      <c r="D346" s="88">
        <v>2007</v>
      </c>
      <c r="E346" s="89" t="s">
        <v>1350</v>
      </c>
      <c r="F346" s="89" t="s">
        <v>1351</v>
      </c>
      <c r="G346" s="89" t="s">
        <v>726</v>
      </c>
      <c r="H346" s="88">
        <v>22</v>
      </c>
    </row>
    <row r="347" spans="1:8" ht="15.6" x14ac:dyDescent="0.3">
      <c r="A347" s="88">
        <v>338</v>
      </c>
      <c r="B347" s="89" t="s">
        <v>376</v>
      </c>
      <c r="C347" s="89" t="s">
        <v>9</v>
      </c>
      <c r="D347" s="88">
        <v>2002</v>
      </c>
      <c r="E347" s="89" t="s">
        <v>1352</v>
      </c>
      <c r="F347" s="89" t="s">
        <v>1353</v>
      </c>
      <c r="G347" s="89" t="s">
        <v>733</v>
      </c>
      <c r="H347" s="88">
        <v>14</v>
      </c>
    </row>
    <row r="348" spans="1:8" ht="15.6" x14ac:dyDescent="0.3">
      <c r="A348" s="88">
        <v>339</v>
      </c>
      <c r="B348" s="89" t="s">
        <v>377</v>
      </c>
      <c r="C348" s="89" t="s">
        <v>71</v>
      </c>
      <c r="D348" s="88">
        <v>2005</v>
      </c>
      <c r="E348" s="89" t="s">
        <v>1354</v>
      </c>
      <c r="F348" s="89" t="s">
        <v>815</v>
      </c>
      <c r="G348" s="89" t="s">
        <v>733</v>
      </c>
      <c r="H348" s="88">
        <v>25</v>
      </c>
    </row>
    <row r="349" spans="1:8" ht="15.6" x14ac:dyDescent="0.3">
      <c r="A349" s="88">
        <v>340</v>
      </c>
      <c r="B349" s="89" t="s">
        <v>378</v>
      </c>
      <c r="C349" s="89" t="s">
        <v>9</v>
      </c>
      <c r="D349" s="88">
        <v>2006</v>
      </c>
      <c r="E349" s="89" t="s">
        <v>1355</v>
      </c>
      <c r="F349" s="89" t="s">
        <v>1356</v>
      </c>
      <c r="G349" s="89" t="s">
        <v>736</v>
      </c>
      <c r="H349" s="88">
        <v>11</v>
      </c>
    </row>
    <row r="350" spans="1:8" ht="15.6" x14ac:dyDescent="0.3">
      <c r="A350" s="88">
        <v>341</v>
      </c>
      <c r="B350" s="89" t="s">
        <v>379</v>
      </c>
      <c r="C350" s="89" t="s">
        <v>9</v>
      </c>
      <c r="D350" s="88">
        <v>2005</v>
      </c>
      <c r="E350" s="89" t="s">
        <v>1357</v>
      </c>
      <c r="F350" s="89" t="s">
        <v>1152</v>
      </c>
      <c r="G350" s="89" t="s">
        <v>733</v>
      </c>
      <c r="H350" s="88">
        <v>12</v>
      </c>
    </row>
    <row r="351" spans="1:8" ht="15.6" x14ac:dyDescent="0.3">
      <c r="A351" s="88">
        <v>342</v>
      </c>
      <c r="B351" s="89" t="s">
        <v>380</v>
      </c>
      <c r="C351" s="89" t="s">
        <v>9</v>
      </c>
      <c r="D351" s="88">
        <v>2005</v>
      </c>
      <c r="E351" s="89" t="s">
        <v>1358</v>
      </c>
      <c r="F351" s="89" t="s">
        <v>1359</v>
      </c>
      <c r="G351" s="89" t="s">
        <v>733</v>
      </c>
      <c r="H351" s="88">
        <v>17</v>
      </c>
    </row>
    <row r="352" spans="1:8" ht="15.6" x14ac:dyDescent="0.3">
      <c r="A352" s="88">
        <v>343</v>
      </c>
      <c r="B352" s="89" t="s">
        <v>381</v>
      </c>
      <c r="C352" s="89" t="s">
        <v>9</v>
      </c>
      <c r="D352" s="88">
        <v>2007</v>
      </c>
      <c r="E352" s="89" t="s">
        <v>1360</v>
      </c>
      <c r="F352" s="89" t="s">
        <v>1361</v>
      </c>
      <c r="G352" s="89" t="s">
        <v>726</v>
      </c>
      <c r="H352" s="88">
        <v>22</v>
      </c>
    </row>
    <row r="353" spans="1:8" ht="15.6" x14ac:dyDescent="0.3">
      <c r="A353" s="88">
        <v>344</v>
      </c>
      <c r="B353" s="89" t="s">
        <v>382</v>
      </c>
      <c r="C353" s="89" t="s">
        <v>9</v>
      </c>
      <c r="D353" s="88">
        <v>2006</v>
      </c>
      <c r="E353" s="89" t="s">
        <v>1362</v>
      </c>
      <c r="F353" s="89" t="s">
        <v>1363</v>
      </c>
      <c r="G353" s="89" t="s">
        <v>736</v>
      </c>
      <c r="H353" s="88">
        <v>15</v>
      </c>
    </row>
    <row r="354" spans="1:8" ht="15.6" x14ac:dyDescent="0.3">
      <c r="A354" s="88">
        <v>345</v>
      </c>
      <c r="B354" s="89" t="s">
        <v>383</v>
      </c>
      <c r="C354" s="89" t="s">
        <v>13</v>
      </c>
      <c r="D354" s="88">
        <v>2007</v>
      </c>
      <c r="E354" s="89" t="s">
        <v>1364</v>
      </c>
      <c r="F354" s="89" t="s">
        <v>1365</v>
      </c>
      <c r="G354" s="89" t="s">
        <v>726</v>
      </c>
      <c r="H354" s="88">
        <v>20</v>
      </c>
    </row>
    <row r="355" spans="1:8" ht="15.6" x14ac:dyDescent="0.3">
      <c r="A355" s="88">
        <v>346</v>
      </c>
      <c r="B355" s="89" t="s">
        <v>384</v>
      </c>
      <c r="C355" s="89" t="s">
        <v>32</v>
      </c>
      <c r="D355" s="88">
        <v>2008</v>
      </c>
      <c r="E355" s="89" t="s">
        <v>1366</v>
      </c>
      <c r="F355" s="89" t="s">
        <v>1367</v>
      </c>
      <c r="G355" s="89" t="s">
        <v>726</v>
      </c>
      <c r="H355" s="88">
        <v>22</v>
      </c>
    </row>
    <row r="356" spans="1:8" ht="15.6" x14ac:dyDescent="0.3">
      <c r="A356" s="88">
        <v>347</v>
      </c>
      <c r="B356" s="89" t="s">
        <v>385</v>
      </c>
      <c r="C356" s="89" t="s">
        <v>15</v>
      </c>
      <c r="D356" s="88">
        <v>2007</v>
      </c>
      <c r="E356" s="89" t="s">
        <v>1368</v>
      </c>
      <c r="F356" s="89" t="s">
        <v>915</v>
      </c>
      <c r="G356" s="89" t="s">
        <v>726</v>
      </c>
      <c r="H356" s="88">
        <v>24</v>
      </c>
    </row>
    <row r="357" spans="1:8" ht="15.6" x14ac:dyDescent="0.3">
      <c r="A357" s="88">
        <v>348</v>
      </c>
      <c r="B357" s="89" t="s">
        <v>386</v>
      </c>
      <c r="C357" s="89" t="s">
        <v>9</v>
      </c>
      <c r="D357" s="88">
        <v>2008</v>
      </c>
      <c r="E357" s="89" t="s">
        <v>1369</v>
      </c>
      <c r="F357" s="89" t="s">
        <v>1370</v>
      </c>
      <c r="G357" s="89" t="s">
        <v>726</v>
      </c>
      <c r="H357" s="88">
        <v>13</v>
      </c>
    </row>
    <row r="358" spans="1:8" ht="15.6" x14ac:dyDescent="0.3">
      <c r="A358" s="88">
        <v>349</v>
      </c>
      <c r="B358" s="89" t="s">
        <v>387</v>
      </c>
      <c r="C358" s="89" t="s">
        <v>9</v>
      </c>
      <c r="D358" s="88">
        <v>1996</v>
      </c>
      <c r="E358" s="89" t="s">
        <v>1371</v>
      </c>
      <c r="F358" s="89" t="s">
        <v>765</v>
      </c>
      <c r="G358" s="89" t="s">
        <v>733</v>
      </c>
      <c r="H358" s="88">
        <v>19</v>
      </c>
    </row>
    <row r="359" spans="1:8" ht="15.6" x14ac:dyDescent="0.3">
      <c r="A359" s="88">
        <v>350</v>
      </c>
      <c r="B359" s="89" t="s">
        <v>388</v>
      </c>
      <c r="C359" s="89" t="s">
        <v>38</v>
      </c>
      <c r="D359" s="88">
        <v>2004</v>
      </c>
      <c r="E359" s="89" t="s">
        <v>1372</v>
      </c>
      <c r="F359" s="89" t="s">
        <v>1373</v>
      </c>
      <c r="G359" s="89" t="s">
        <v>733</v>
      </c>
      <c r="H359" s="88">
        <v>13</v>
      </c>
    </row>
    <row r="360" spans="1:8" ht="15.6" x14ac:dyDescent="0.3">
      <c r="A360" s="88">
        <v>351</v>
      </c>
      <c r="B360" s="89" t="s">
        <v>389</v>
      </c>
      <c r="C360" s="89" t="s">
        <v>38</v>
      </c>
      <c r="D360" s="88">
        <v>2006</v>
      </c>
      <c r="E360" s="89" t="s">
        <v>1374</v>
      </c>
      <c r="F360" s="89" t="s">
        <v>1375</v>
      </c>
      <c r="G360" s="89" t="s">
        <v>736</v>
      </c>
      <c r="H360" s="88">
        <v>17</v>
      </c>
    </row>
    <row r="361" spans="1:8" ht="15.6" x14ac:dyDescent="0.3">
      <c r="A361" s="88">
        <v>352</v>
      </c>
      <c r="B361" s="89" t="s">
        <v>390</v>
      </c>
      <c r="C361" s="89" t="s">
        <v>9</v>
      </c>
      <c r="D361" s="88">
        <v>2007</v>
      </c>
      <c r="E361" s="89" t="s">
        <v>1376</v>
      </c>
      <c r="F361" s="89" t="s">
        <v>1377</v>
      </c>
      <c r="G361" s="89" t="s">
        <v>726</v>
      </c>
      <c r="H361" s="88">
        <v>14</v>
      </c>
    </row>
    <row r="362" spans="1:8" ht="15.6" x14ac:dyDescent="0.3">
      <c r="A362" s="88">
        <v>353</v>
      </c>
      <c r="B362" s="89" t="s">
        <v>391</v>
      </c>
      <c r="C362" s="89" t="s">
        <v>22</v>
      </c>
      <c r="D362" s="88">
        <v>2008</v>
      </c>
      <c r="E362" s="89" t="s">
        <v>1378</v>
      </c>
      <c r="F362" s="89" t="s">
        <v>1379</v>
      </c>
      <c r="G362" s="89" t="s">
        <v>726</v>
      </c>
      <c r="H362" s="88">
        <v>15</v>
      </c>
    </row>
    <row r="363" spans="1:8" ht="15.6" x14ac:dyDescent="0.3">
      <c r="A363" s="88">
        <v>354</v>
      </c>
      <c r="B363" s="89" t="s">
        <v>392</v>
      </c>
      <c r="C363" s="89" t="s">
        <v>38</v>
      </c>
      <c r="D363" s="88">
        <v>1998</v>
      </c>
      <c r="E363" s="89" t="s">
        <v>1380</v>
      </c>
      <c r="F363" s="89" t="s">
        <v>1336</v>
      </c>
      <c r="G363" s="89" t="s">
        <v>733</v>
      </c>
      <c r="H363" s="88">
        <v>14</v>
      </c>
    </row>
    <row r="364" spans="1:8" ht="15.6" x14ac:dyDescent="0.3">
      <c r="A364" s="88">
        <v>355</v>
      </c>
      <c r="B364" s="89" t="s">
        <v>393</v>
      </c>
      <c r="C364" s="89" t="s">
        <v>9</v>
      </c>
      <c r="D364" s="88">
        <v>2007</v>
      </c>
      <c r="E364" s="89" t="s">
        <v>1381</v>
      </c>
      <c r="F364" s="89" t="s">
        <v>1382</v>
      </c>
      <c r="G364" s="89" t="s">
        <v>726</v>
      </c>
      <c r="H364" s="88">
        <v>24</v>
      </c>
    </row>
    <row r="365" spans="1:8" ht="15.6" x14ac:dyDescent="0.3">
      <c r="A365" s="88">
        <v>356</v>
      </c>
      <c r="B365" s="89" t="s">
        <v>394</v>
      </c>
      <c r="C365" s="89" t="s">
        <v>38</v>
      </c>
      <c r="D365" s="88">
        <v>1982</v>
      </c>
      <c r="E365" s="89" t="s">
        <v>1383</v>
      </c>
      <c r="F365" s="89" t="s">
        <v>1384</v>
      </c>
      <c r="G365" s="89" t="s">
        <v>733</v>
      </c>
      <c r="H365" s="88">
        <v>22</v>
      </c>
    </row>
    <row r="366" spans="1:8" ht="15.6" x14ac:dyDescent="0.3">
      <c r="A366" s="88">
        <v>357</v>
      </c>
      <c r="B366" s="89" t="s">
        <v>395</v>
      </c>
      <c r="C366" s="89" t="s">
        <v>9</v>
      </c>
      <c r="D366" s="88">
        <v>2008</v>
      </c>
      <c r="E366" s="89" t="s">
        <v>1385</v>
      </c>
      <c r="F366" s="89" t="s">
        <v>1386</v>
      </c>
      <c r="G366" s="89" t="s">
        <v>726</v>
      </c>
      <c r="H366" s="88">
        <v>25</v>
      </c>
    </row>
    <row r="367" spans="1:8" ht="15.6" x14ac:dyDescent="0.3">
      <c r="A367" s="88">
        <v>358</v>
      </c>
      <c r="B367" s="89" t="s">
        <v>396</v>
      </c>
      <c r="C367" s="89" t="s">
        <v>9</v>
      </c>
      <c r="D367" s="88">
        <v>1999</v>
      </c>
      <c r="E367" s="89" t="s">
        <v>1387</v>
      </c>
      <c r="F367" s="89" t="s">
        <v>1388</v>
      </c>
      <c r="G367" s="89" t="s">
        <v>733</v>
      </c>
      <c r="H367" s="88">
        <v>18</v>
      </c>
    </row>
    <row r="368" spans="1:8" ht="15.6" x14ac:dyDescent="0.3">
      <c r="A368" s="88">
        <v>359</v>
      </c>
      <c r="B368" s="89" t="s">
        <v>397</v>
      </c>
      <c r="C368" s="89" t="s">
        <v>20</v>
      </c>
      <c r="D368" s="88">
        <v>2006</v>
      </c>
      <c r="E368" s="89" t="s">
        <v>1389</v>
      </c>
      <c r="F368" s="89" t="s">
        <v>1390</v>
      </c>
      <c r="G368" s="89" t="s">
        <v>736</v>
      </c>
      <c r="H368" s="88">
        <v>11</v>
      </c>
    </row>
    <row r="369" spans="1:8" ht="15.6" x14ac:dyDescent="0.3">
      <c r="A369" s="88">
        <v>360</v>
      </c>
      <c r="B369" s="89" t="s">
        <v>398</v>
      </c>
      <c r="C369" s="89" t="s">
        <v>13</v>
      </c>
      <c r="D369" s="88">
        <v>2001</v>
      </c>
      <c r="E369" s="89" t="s">
        <v>1391</v>
      </c>
      <c r="F369" s="89" t="s">
        <v>1392</v>
      </c>
      <c r="G369" s="89" t="s">
        <v>733</v>
      </c>
      <c r="H369" s="88">
        <v>16</v>
      </c>
    </row>
    <row r="370" spans="1:8" ht="15.6" x14ac:dyDescent="0.3">
      <c r="A370" s="88">
        <v>361</v>
      </c>
      <c r="B370" s="89" t="s">
        <v>399</v>
      </c>
      <c r="C370" s="89" t="s">
        <v>38</v>
      </c>
      <c r="D370" s="88">
        <v>2007</v>
      </c>
      <c r="E370" s="89" t="s">
        <v>1393</v>
      </c>
      <c r="F370" s="89" t="s">
        <v>1177</v>
      </c>
      <c r="G370" s="89" t="s">
        <v>726</v>
      </c>
      <c r="H370" s="88">
        <v>19</v>
      </c>
    </row>
    <row r="371" spans="1:8" ht="15.6" x14ac:dyDescent="0.3">
      <c r="A371" s="88">
        <v>362</v>
      </c>
      <c r="B371" s="89" t="s">
        <v>400</v>
      </c>
      <c r="C371" s="89" t="s">
        <v>48</v>
      </c>
      <c r="D371" s="88">
        <v>1995</v>
      </c>
      <c r="E371" s="89" t="s">
        <v>1394</v>
      </c>
      <c r="F371" s="89" t="s">
        <v>1395</v>
      </c>
      <c r="G371" s="89" t="s">
        <v>733</v>
      </c>
      <c r="H371" s="88">
        <v>19</v>
      </c>
    </row>
    <row r="372" spans="1:8" ht="15.6" x14ac:dyDescent="0.3">
      <c r="A372" s="88">
        <v>363</v>
      </c>
      <c r="B372" s="89" t="s">
        <v>401</v>
      </c>
      <c r="C372" s="89" t="s">
        <v>32</v>
      </c>
      <c r="D372" s="88">
        <v>2003</v>
      </c>
      <c r="E372" s="89" t="s">
        <v>1396</v>
      </c>
      <c r="F372" s="89" t="s">
        <v>1397</v>
      </c>
      <c r="G372" s="89" t="s">
        <v>733</v>
      </c>
      <c r="H372" s="88">
        <v>19</v>
      </c>
    </row>
    <row r="373" spans="1:8" ht="15.6" x14ac:dyDescent="0.3">
      <c r="A373" s="88">
        <v>364</v>
      </c>
      <c r="B373" s="89" t="s">
        <v>402</v>
      </c>
      <c r="C373" s="89" t="s">
        <v>9</v>
      </c>
      <c r="D373" s="88">
        <v>2007</v>
      </c>
      <c r="E373" s="89" t="s">
        <v>1398</v>
      </c>
      <c r="F373" s="89" t="s">
        <v>1224</v>
      </c>
      <c r="G373" s="89" t="s">
        <v>726</v>
      </c>
      <c r="H373" s="88">
        <v>23</v>
      </c>
    </row>
    <row r="374" spans="1:8" ht="15.6" x14ac:dyDescent="0.3">
      <c r="A374" s="88">
        <v>365</v>
      </c>
      <c r="B374" s="89" t="s">
        <v>403</v>
      </c>
      <c r="C374" s="89" t="s">
        <v>38</v>
      </c>
      <c r="D374" s="88">
        <v>2008</v>
      </c>
      <c r="E374" s="89" t="s">
        <v>1399</v>
      </c>
      <c r="F374" s="89" t="s">
        <v>1331</v>
      </c>
      <c r="G374" s="89" t="s">
        <v>726</v>
      </c>
      <c r="H374" s="88">
        <v>13</v>
      </c>
    </row>
    <row r="375" spans="1:8" ht="15.6" x14ac:dyDescent="0.3">
      <c r="A375" s="88">
        <v>366</v>
      </c>
      <c r="B375" s="89" t="s">
        <v>404</v>
      </c>
      <c r="C375" s="89" t="s">
        <v>9</v>
      </c>
      <c r="D375" s="88">
        <v>1971</v>
      </c>
      <c r="E375" s="89" t="s">
        <v>1400</v>
      </c>
      <c r="F375" s="89" t="s">
        <v>1401</v>
      </c>
      <c r="G375" s="89" t="s">
        <v>733</v>
      </c>
      <c r="H375" s="88">
        <v>10</v>
      </c>
    </row>
    <row r="376" spans="1:8" ht="15.6" x14ac:dyDescent="0.3">
      <c r="A376" s="88">
        <v>367</v>
      </c>
      <c r="B376" s="89" t="s">
        <v>405</v>
      </c>
      <c r="C376" s="89" t="s">
        <v>38</v>
      </c>
      <c r="D376" s="88">
        <v>1994</v>
      </c>
      <c r="E376" s="89" t="s">
        <v>1402</v>
      </c>
      <c r="F376" s="89" t="s">
        <v>1177</v>
      </c>
      <c r="G376" s="89" t="s">
        <v>733</v>
      </c>
      <c r="H376" s="88">
        <v>18</v>
      </c>
    </row>
    <row r="377" spans="1:8" ht="15.6" x14ac:dyDescent="0.3">
      <c r="A377" s="88">
        <v>368</v>
      </c>
      <c r="B377" s="89" t="s">
        <v>406</v>
      </c>
      <c r="C377" s="89" t="s">
        <v>13</v>
      </c>
      <c r="D377" s="88">
        <v>2006</v>
      </c>
      <c r="E377" s="89" t="s">
        <v>1403</v>
      </c>
      <c r="F377" s="89" t="s">
        <v>1404</v>
      </c>
      <c r="G377" s="89" t="s">
        <v>736</v>
      </c>
      <c r="H377" s="88">
        <v>16</v>
      </c>
    </row>
    <row r="378" spans="1:8" ht="15.6" x14ac:dyDescent="0.3">
      <c r="A378" s="88">
        <v>369</v>
      </c>
      <c r="B378" s="89" t="s">
        <v>407</v>
      </c>
      <c r="C378" s="89" t="s">
        <v>9</v>
      </c>
      <c r="D378" s="88">
        <v>2007</v>
      </c>
      <c r="E378" s="89" t="s">
        <v>1405</v>
      </c>
      <c r="F378" s="89" t="s">
        <v>1406</v>
      </c>
      <c r="G378" s="89" t="s">
        <v>726</v>
      </c>
      <c r="H378" s="88">
        <v>15</v>
      </c>
    </row>
    <row r="379" spans="1:8" ht="15.6" x14ac:dyDescent="0.3">
      <c r="A379" s="88">
        <v>370</v>
      </c>
      <c r="B379" s="89" t="s">
        <v>408</v>
      </c>
      <c r="C379" s="89" t="s">
        <v>25</v>
      </c>
      <c r="D379" s="88">
        <v>2008</v>
      </c>
      <c r="E379" s="89" t="s">
        <v>1407</v>
      </c>
      <c r="F379" s="89" t="s">
        <v>1408</v>
      </c>
      <c r="G379" s="89" t="s">
        <v>726</v>
      </c>
      <c r="H379" s="88">
        <v>10</v>
      </c>
    </row>
    <row r="380" spans="1:8" ht="15.6" x14ac:dyDescent="0.3">
      <c r="A380" s="88">
        <v>371</v>
      </c>
      <c r="B380" s="89" t="s">
        <v>409</v>
      </c>
      <c r="C380" s="89" t="s">
        <v>38</v>
      </c>
      <c r="D380" s="88">
        <v>2001</v>
      </c>
      <c r="E380" s="89" t="s">
        <v>1409</v>
      </c>
      <c r="F380" s="89" t="s">
        <v>1410</v>
      </c>
      <c r="G380" s="89" t="s">
        <v>733</v>
      </c>
      <c r="H380" s="88">
        <v>22</v>
      </c>
    </row>
    <row r="381" spans="1:8" ht="15.6" x14ac:dyDescent="0.3">
      <c r="A381" s="88">
        <v>372</v>
      </c>
      <c r="B381" s="89" t="s">
        <v>410</v>
      </c>
      <c r="C381" s="89" t="s">
        <v>9</v>
      </c>
      <c r="D381" s="88">
        <v>2004</v>
      </c>
      <c r="E381" s="89" t="s">
        <v>1411</v>
      </c>
      <c r="F381" s="89" t="s">
        <v>1412</v>
      </c>
      <c r="G381" s="89" t="s">
        <v>733</v>
      </c>
      <c r="H381" s="88">
        <v>25</v>
      </c>
    </row>
    <row r="382" spans="1:8" ht="15.6" x14ac:dyDescent="0.3">
      <c r="A382" s="88">
        <v>373</v>
      </c>
      <c r="B382" s="89" t="s">
        <v>411</v>
      </c>
      <c r="C382" s="89" t="s">
        <v>9</v>
      </c>
      <c r="D382" s="88">
        <v>2005</v>
      </c>
      <c r="E382" s="89" t="s">
        <v>1413</v>
      </c>
      <c r="F382" s="89" t="s">
        <v>1414</v>
      </c>
      <c r="G382" s="89" t="s">
        <v>733</v>
      </c>
      <c r="H382" s="88">
        <v>17</v>
      </c>
    </row>
    <row r="383" spans="1:8" ht="15.6" x14ac:dyDescent="0.3">
      <c r="A383" s="88">
        <v>374</v>
      </c>
      <c r="B383" s="89" t="s">
        <v>412</v>
      </c>
      <c r="C383" s="89" t="s">
        <v>32</v>
      </c>
      <c r="D383" s="88">
        <v>2005</v>
      </c>
      <c r="E383" s="89" t="s">
        <v>1415</v>
      </c>
      <c r="F383" s="89" t="s">
        <v>1416</v>
      </c>
      <c r="G383" s="89" t="s">
        <v>733</v>
      </c>
      <c r="H383" s="88">
        <v>25</v>
      </c>
    </row>
    <row r="384" spans="1:8" ht="15.6" x14ac:dyDescent="0.3">
      <c r="A384" s="88">
        <v>375</v>
      </c>
      <c r="B384" s="89" t="s">
        <v>413</v>
      </c>
      <c r="C384" s="89" t="s">
        <v>32</v>
      </c>
      <c r="D384" s="88">
        <v>2004</v>
      </c>
      <c r="E384" s="89" t="s">
        <v>1417</v>
      </c>
      <c r="F384" s="89" t="s">
        <v>1418</v>
      </c>
      <c r="G384" s="89" t="s">
        <v>733</v>
      </c>
      <c r="H384" s="88">
        <v>17</v>
      </c>
    </row>
    <row r="385" spans="1:8" ht="15.6" x14ac:dyDescent="0.3">
      <c r="A385" s="88">
        <v>376</v>
      </c>
      <c r="B385" s="89" t="s">
        <v>414</v>
      </c>
      <c r="C385" s="89" t="s">
        <v>20</v>
      </c>
      <c r="D385" s="88">
        <v>1997</v>
      </c>
      <c r="E385" s="89" t="s">
        <v>1419</v>
      </c>
      <c r="F385" s="89" t="s">
        <v>1420</v>
      </c>
      <c r="G385" s="89" t="s">
        <v>733</v>
      </c>
      <c r="H385" s="88">
        <v>25</v>
      </c>
    </row>
    <row r="386" spans="1:8" ht="15.6" x14ac:dyDescent="0.3">
      <c r="A386" s="88">
        <v>377</v>
      </c>
      <c r="B386" s="89" t="s">
        <v>415</v>
      </c>
      <c r="C386" s="89" t="s">
        <v>20</v>
      </c>
      <c r="D386" s="88">
        <v>1952</v>
      </c>
      <c r="E386" s="89" t="s">
        <v>1421</v>
      </c>
      <c r="F386" s="89" t="s">
        <v>1422</v>
      </c>
      <c r="G386" s="89" t="s">
        <v>733</v>
      </c>
      <c r="H386" s="88">
        <v>10</v>
      </c>
    </row>
    <row r="387" spans="1:8" ht="15.6" x14ac:dyDescent="0.3">
      <c r="A387" s="88">
        <v>378</v>
      </c>
      <c r="B387" s="89" t="s">
        <v>416</v>
      </c>
      <c r="C387" s="89" t="s">
        <v>20</v>
      </c>
      <c r="D387" s="88">
        <v>2007</v>
      </c>
      <c r="E387" s="89" t="s">
        <v>1423</v>
      </c>
      <c r="F387" s="89" t="s">
        <v>1424</v>
      </c>
      <c r="G387" s="89" t="s">
        <v>726</v>
      </c>
      <c r="H387" s="88">
        <v>10</v>
      </c>
    </row>
    <row r="388" spans="1:8" ht="15.6" x14ac:dyDescent="0.3">
      <c r="A388" s="88">
        <v>379</v>
      </c>
      <c r="B388" s="89" t="s">
        <v>417</v>
      </c>
      <c r="C388" s="89" t="s">
        <v>9</v>
      </c>
      <c r="D388" s="88">
        <v>2006</v>
      </c>
      <c r="E388" s="89" t="s">
        <v>1425</v>
      </c>
      <c r="F388" s="89" t="s">
        <v>1426</v>
      </c>
      <c r="G388" s="89" t="s">
        <v>736</v>
      </c>
      <c r="H388" s="88">
        <v>23</v>
      </c>
    </row>
    <row r="389" spans="1:8" ht="15.6" x14ac:dyDescent="0.3">
      <c r="A389" s="88">
        <v>380</v>
      </c>
      <c r="B389" s="89" t="s">
        <v>418</v>
      </c>
      <c r="C389" s="89" t="s">
        <v>9</v>
      </c>
      <c r="D389" s="88">
        <v>2002</v>
      </c>
      <c r="E389" s="89" t="s">
        <v>1427</v>
      </c>
      <c r="F389" s="89" t="s">
        <v>1428</v>
      </c>
      <c r="G389" s="89" t="s">
        <v>733</v>
      </c>
      <c r="H389" s="88">
        <v>24</v>
      </c>
    </row>
    <row r="390" spans="1:8" ht="15.6" x14ac:dyDescent="0.3">
      <c r="A390" s="88">
        <v>381</v>
      </c>
      <c r="B390" s="89" t="s">
        <v>419</v>
      </c>
      <c r="C390" s="89" t="s">
        <v>9</v>
      </c>
      <c r="D390" s="88">
        <v>1991</v>
      </c>
      <c r="E390" s="89" t="s">
        <v>1429</v>
      </c>
      <c r="F390" s="89" t="s">
        <v>1146</v>
      </c>
      <c r="G390" s="89" t="s">
        <v>733</v>
      </c>
      <c r="H390" s="88">
        <v>22</v>
      </c>
    </row>
    <row r="391" spans="1:8" ht="15.6" x14ac:dyDescent="0.3">
      <c r="A391" s="88">
        <v>382</v>
      </c>
      <c r="B391" s="89" t="s">
        <v>420</v>
      </c>
      <c r="C391" s="89" t="s">
        <v>9</v>
      </c>
      <c r="D391" s="88">
        <v>1971</v>
      </c>
      <c r="E391" s="89" t="s">
        <v>1430</v>
      </c>
      <c r="F391" s="89" t="s">
        <v>1431</v>
      </c>
      <c r="G391" s="89" t="s">
        <v>733</v>
      </c>
      <c r="H391" s="88">
        <v>18</v>
      </c>
    </row>
    <row r="392" spans="1:8" ht="15.6" x14ac:dyDescent="0.3">
      <c r="A392" s="88">
        <v>383</v>
      </c>
      <c r="B392" s="89" t="s">
        <v>421</v>
      </c>
      <c r="C392" s="89" t="s">
        <v>32</v>
      </c>
      <c r="D392" s="88">
        <v>1993</v>
      </c>
      <c r="E392" s="89" t="s">
        <v>1432</v>
      </c>
      <c r="F392" s="89" t="s">
        <v>1146</v>
      </c>
      <c r="G392" s="89" t="s">
        <v>733</v>
      </c>
      <c r="H392" s="88">
        <v>15</v>
      </c>
    </row>
    <row r="393" spans="1:8" ht="15.6" x14ac:dyDescent="0.3">
      <c r="A393" s="88">
        <v>384</v>
      </c>
      <c r="B393" s="89" t="s">
        <v>422</v>
      </c>
      <c r="C393" s="89" t="s">
        <v>20</v>
      </c>
      <c r="D393" s="88">
        <v>2006</v>
      </c>
      <c r="E393" s="89" t="s">
        <v>1433</v>
      </c>
      <c r="F393" s="89" t="s">
        <v>1434</v>
      </c>
      <c r="G393" s="89" t="s">
        <v>736</v>
      </c>
      <c r="H393" s="88">
        <v>23</v>
      </c>
    </row>
    <row r="394" spans="1:8" ht="15.6" x14ac:dyDescent="0.3">
      <c r="A394" s="88">
        <v>385</v>
      </c>
      <c r="B394" s="89" t="s">
        <v>423</v>
      </c>
      <c r="C394" s="89" t="s">
        <v>20</v>
      </c>
      <c r="D394" s="88">
        <v>2006</v>
      </c>
      <c r="E394" s="89" t="s">
        <v>1435</v>
      </c>
      <c r="F394" s="89" t="s">
        <v>1436</v>
      </c>
      <c r="G394" s="89" t="s">
        <v>736</v>
      </c>
      <c r="H394" s="88">
        <v>17</v>
      </c>
    </row>
    <row r="395" spans="1:8" ht="15.6" x14ac:dyDescent="0.3">
      <c r="A395" s="88">
        <v>386</v>
      </c>
      <c r="B395" s="89" t="s">
        <v>424</v>
      </c>
      <c r="C395" s="89" t="s">
        <v>13</v>
      </c>
      <c r="D395" s="88">
        <v>2003</v>
      </c>
      <c r="E395" s="89" t="s">
        <v>1437</v>
      </c>
      <c r="F395" s="89" t="s">
        <v>1438</v>
      </c>
      <c r="G395" s="89" t="s">
        <v>733</v>
      </c>
      <c r="H395" s="88">
        <v>13</v>
      </c>
    </row>
    <row r="396" spans="1:8" ht="15.6" x14ac:dyDescent="0.3">
      <c r="A396" s="88">
        <v>387</v>
      </c>
      <c r="B396" s="89" t="s">
        <v>425</v>
      </c>
      <c r="C396" s="89" t="s">
        <v>38</v>
      </c>
      <c r="D396" s="88">
        <v>2008</v>
      </c>
      <c r="E396" s="89" t="s">
        <v>1439</v>
      </c>
      <c r="F396" s="89" t="s">
        <v>1440</v>
      </c>
      <c r="G396" s="89" t="s">
        <v>726</v>
      </c>
      <c r="H396" s="88">
        <v>10</v>
      </c>
    </row>
    <row r="397" spans="1:8" ht="15.6" x14ac:dyDescent="0.3">
      <c r="A397" s="88">
        <v>388</v>
      </c>
      <c r="B397" s="89" t="s">
        <v>426</v>
      </c>
      <c r="C397" s="89" t="s">
        <v>9</v>
      </c>
      <c r="D397" s="88">
        <v>2005</v>
      </c>
      <c r="E397" s="89" t="s">
        <v>1441</v>
      </c>
      <c r="F397" s="89" t="s">
        <v>1442</v>
      </c>
      <c r="G397" s="89" t="s">
        <v>733</v>
      </c>
      <c r="H397" s="88">
        <v>18</v>
      </c>
    </row>
    <row r="398" spans="1:8" ht="15.6" x14ac:dyDescent="0.3">
      <c r="A398" s="88">
        <v>389</v>
      </c>
      <c r="B398" s="89" t="s">
        <v>427</v>
      </c>
      <c r="C398" s="89" t="s">
        <v>9</v>
      </c>
      <c r="D398" s="88">
        <v>2007</v>
      </c>
      <c r="E398" s="89" t="s">
        <v>1443</v>
      </c>
      <c r="F398" s="89" t="s">
        <v>1064</v>
      </c>
      <c r="G398" s="89" t="s">
        <v>726</v>
      </c>
      <c r="H398" s="88">
        <v>23</v>
      </c>
    </row>
    <row r="399" spans="1:8" ht="15.6" x14ac:dyDescent="0.3">
      <c r="A399" s="88">
        <v>390</v>
      </c>
      <c r="B399" s="89" t="s">
        <v>428</v>
      </c>
      <c r="C399" s="89" t="s">
        <v>25</v>
      </c>
      <c r="D399" s="88">
        <v>2004</v>
      </c>
      <c r="E399" s="89" t="s">
        <v>1444</v>
      </c>
      <c r="F399" s="89" t="s">
        <v>1445</v>
      </c>
      <c r="G399" s="89" t="s">
        <v>733</v>
      </c>
      <c r="H399" s="88">
        <v>18</v>
      </c>
    </row>
    <row r="400" spans="1:8" ht="15.6" x14ac:dyDescent="0.3">
      <c r="A400" s="88">
        <v>391</v>
      </c>
      <c r="B400" s="89" t="s">
        <v>429</v>
      </c>
      <c r="C400" s="89" t="s">
        <v>13</v>
      </c>
      <c r="D400" s="88">
        <v>2000</v>
      </c>
      <c r="E400" s="89" t="s">
        <v>1446</v>
      </c>
      <c r="F400" s="89" t="s">
        <v>1447</v>
      </c>
      <c r="G400" s="89" t="s">
        <v>733</v>
      </c>
      <c r="H400" s="88">
        <v>23</v>
      </c>
    </row>
    <row r="401" spans="1:8" ht="15.6" x14ac:dyDescent="0.3">
      <c r="A401" s="88">
        <v>392</v>
      </c>
      <c r="B401" s="89" t="s">
        <v>430</v>
      </c>
      <c r="C401" s="89" t="s">
        <v>38</v>
      </c>
      <c r="D401" s="88">
        <v>2008</v>
      </c>
      <c r="E401" s="89" t="s">
        <v>1448</v>
      </c>
      <c r="F401" s="89" t="s">
        <v>1449</v>
      </c>
      <c r="G401" s="89" t="s">
        <v>726</v>
      </c>
      <c r="H401" s="88">
        <v>20</v>
      </c>
    </row>
    <row r="402" spans="1:8" ht="15.6" x14ac:dyDescent="0.3">
      <c r="A402" s="88">
        <v>393</v>
      </c>
      <c r="B402" s="89" t="s">
        <v>431</v>
      </c>
      <c r="C402" s="89" t="s">
        <v>9</v>
      </c>
      <c r="D402" s="88">
        <v>2008</v>
      </c>
      <c r="E402" s="89" t="s">
        <v>1450</v>
      </c>
      <c r="F402" s="89" t="s">
        <v>1451</v>
      </c>
      <c r="G402" s="89" t="s">
        <v>726</v>
      </c>
      <c r="H402" s="88">
        <v>21</v>
      </c>
    </row>
    <row r="403" spans="1:8" ht="15.6" x14ac:dyDescent="0.3">
      <c r="A403" s="88">
        <v>394</v>
      </c>
      <c r="B403" s="89" t="s">
        <v>432</v>
      </c>
      <c r="C403" s="89" t="s">
        <v>20</v>
      </c>
      <c r="D403" s="88">
        <v>2002</v>
      </c>
      <c r="E403" s="89" t="s">
        <v>1452</v>
      </c>
      <c r="F403" s="89" t="s">
        <v>1453</v>
      </c>
      <c r="G403" s="89" t="s">
        <v>733</v>
      </c>
      <c r="H403" s="88">
        <v>19</v>
      </c>
    </row>
    <row r="404" spans="1:8" ht="15.6" x14ac:dyDescent="0.3">
      <c r="A404" s="88">
        <v>395</v>
      </c>
      <c r="B404" s="89" t="s">
        <v>433</v>
      </c>
      <c r="C404" s="89" t="s">
        <v>32</v>
      </c>
      <c r="D404" s="88">
        <v>2005</v>
      </c>
      <c r="E404" s="89" t="s">
        <v>1454</v>
      </c>
      <c r="F404" s="89" t="s">
        <v>1455</v>
      </c>
      <c r="G404" s="89" t="s">
        <v>733</v>
      </c>
      <c r="H404" s="88">
        <v>15</v>
      </c>
    </row>
    <row r="405" spans="1:8" ht="15.6" x14ac:dyDescent="0.3">
      <c r="A405" s="88">
        <v>396</v>
      </c>
      <c r="B405" s="89" t="s">
        <v>434</v>
      </c>
      <c r="C405" s="89" t="s">
        <v>9</v>
      </c>
      <c r="D405" s="88">
        <v>2003</v>
      </c>
      <c r="E405" s="89" t="s">
        <v>1456</v>
      </c>
      <c r="F405" s="89" t="s">
        <v>1031</v>
      </c>
      <c r="G405" s="89" t="s">
        <v>733</v>
      </c>
      <c r="H405" s="88">
        <v>15</v>
      </c>
    </row>
    <row r="406" spans="1:8" ht="15.6" x14ac:dyDescent="0.3">
      <c r="A406" s="88">
        <v>397</v>
      </c>
      <c r="B406" s="89" t="s">
        <v>435</v>
      </c>
      <c r="C406" s="89" t="s">
        <v>20</v>
      </c>
      <c r="D406" s="88">
        <v>2003</v>
      </c>
      <c r="E406" s="89" t="s">
        <v>1457</v>
      </c>
      <c r="F406" s="89" t="s">
        <v>1458</v>
      </c>
      <c r="G406" s="89" t="s">
        <v>733</v>
      </c>
      <c r="H406" s="88">
        <v>10</v>
      </c>
    </row>
    <row r="407" spans="1:8" ht="15.6" x14ac:dyDescent="0.3">
      <c r="A407" s="88">
        <v>398</v>
      </c>
      <c r="B407" s="89" t="s">
        <v>436</v>
      </c>
      <c r="C407" s="89" t="s">
        <v>9</v>
      </c>
      <c r="D407" s="88">
        <v>2001</v>
      </c>
      <c r="E407" s="89" t="s">
        <v>1459</v>
      </c>
      <c r="F407" s="89" t="s">
        <v>1460</v>
      </c>
      <c r="G407" s="89" t="s">
        <v>733</v>
      </c>
      <c r="H407" s="88">
        <v>15</v>
      </c>
    </row>
    <row r="408" spans="1:8" ht="15.6" x14ac:dyDescent="0.3">
      <c r="A408" s="88">
        <v>399</v>
      </c>
      <c r="B408" s="89" t="s">
        <v>437</v>
      </c>
      <c r="C408" s="89" t="s">
        <v>20</v>
      </c>
      <c r="D408" s="88">
        <v>2005</v>
      </c>
      <c r="E408" s="89" t="s">
        <v>1461</v>
      </c>
      <c r="F408" s="89" t="s">
        <v>1285</v>
      </c>
      <c r="G408" s="89" t="s">
        <v>733</v>
      </c>
      <c r="H408" s="88">
        <v>21</v>
      </c>
    </row>
    <row r="409" spans="1:8" ht="15.6" x14ac:dyDescent="0.3">
      <c r="A409" s="88">
        <v>400</v>
      </c>
      <c r="B409" s="89" t="s">
        <v>438</v>
      </c>
      <c r="C409" s="89" t="s">
        <v>9</v>
      </c>
      <c r="D409" s="88">
        <v>2007</v>
      </c>
      <c r="E409" s="89" t="s">
        <v>1462</v>
      </c>
      <c r="F409" s="89" t="s">
        <v>1463</v>
      </c>
      <c r="G409" s="89" t="s">
        <v>726</v>
      </c>
      <c r="H409" s="88">
        <v>16</v>
      </c>
    </row>
    <row r="410" spans="1:8" ht="15.6" x14ac:dyDescent="0.3">
      <c r="A410" s="88">
        <v>401</v>
      </c>
      <c r="B410" s="89" t="s">
        <v>439</v>
      </c>
      <c r="C410" s="89" t="s">
        <v>9</v>
      </c>
      <c r="D410" s="88">
        <v>2007</v>
      </c>
      <c r="E410" s="89" t="s">
        <v>1464</v>
      </c>
      <c r="F410" s="89" t="s">
        <v>1465</v>
      </c>
      <c r="G410" s="89" t="s">
        <v>726</v>
      </c>
      <c r="H410" s="88">
        <v>24</v>
      </c>
    </row>
    <row r="411" spans="1:8" ht="15.6" x14ac:dyDescent="0.3">
      <c r="A411" s="88">
        <v>402</v>
      </c>
      <c r="B411" s="89" t="s">
        <v>440</v>
      </c>
      <c r="C411" s="89" t="s">
        <v>38</v>
      </c>
      <c r="D411" s="88">
        <v>2005</v>
      </c>
      <c r="E411" s="89" t="s">
        <v>1466</v>
      </c>
      <c r="F411" s="89" t="s">
        <v>1467</v>
      </c>
      <c r="G411" s="89" t="s">
        <v>733</v>
      </c>
      <c r="H411" s="88">
        <v>23</v>
      </c>
    </row>
    <row r="412" spans="1:8" ht="15.6" x14ac:dyDescent="0.3">
      <c r="A412" s="88">
        <v>403</v>
      </c>
      <c r="B412" s="89" t="s">
        <v>441</v>
      </c>
      <c r="C412" s="89" t="s">
        <v>9</v>
      </c>
      <c r="D412" s="88">
        <v>2002</v>
      </c>
      <c r="E412" s="89" t="s">
        <v>1468</v>
      </c>
      <c r="F412" s="89" t="s">
        <v>1469</v>
      </c>
      <c r="G412" s="89" t="s">
        <v>733</v>
      </c>
      <c r="H412" s="88">
        <v>25</v>
      </c>
    </row>
    <row r="413" spans="1:8" ht="15.6" x14ac:dyDescent="0.3">
      <c r="A413" s="88">
        <v>404</v>
      </c>
      <c r="B413" s="89" t="s">
        <v>442</v>
      </c>
      <c r="C413" s="89" t="s">
        <v>32</v>
      </c>
      <c r="D413" s="88">
        <v>2007</v>
      </c>
      <c r="E413" s="89" t="s">
        <v>1470</v>
      </c>
      <c r="F413" s="89" t="s">
        <v>1471</v>
      </c>
      <c r="G413" s="89" t="s">
        <v>726</v>
      </c>
      <c r="H413" s="88">
        <v>17</v>
      </c>
    </row>
    <row r="414" spans="1:8" ht="15.6" x14ac:dyDescent="0.3">
      <c r="A414" s="88">
        <v>405</v>
      </c>
      <c r="B414" s="89" t="s">
        <v>443</v>
      </c>
      <c r="C414" s="89" t="s">
        <v>25</v>
      </c>
      <c r="D414" s="88">
        <v>2006</v>
      </c>
      <c r="E414" s="89" t="s">
        <v>1472</v>
      </c>
      <c r="F414" s="89" t="s">
        <v>1473</v>
      </c>
      <c r="G414" s="89" t="s">
        <v>736</v>
      </c>
      <c r="H414" s="88">
        <v>21</v>
      </c>
    </row>
    <row r="415" spans="1:8" ht="15.6" x14ac:dyDescent="0.3">
      <c r="A415" s="88">
        <v>406</v>
      </c>
      <c r="B415" s="89" t="s">
        <v>444</v>
      </c>
      <c r="C415" s="89" t="s">
        <v>9</v>
      </c>
      <c r="D415" s="88">
        <v>2006</v>
      </c>
      <c r="E415" s="89" t="s">
        <v>1474</v>
      </c>
      <c r="F415" s="89" t="s">
        <v>1475</v>
      </c>
      <c r="G415" s="89" t="s">
        <v>736</v>
      </c>
      <c r="H415" s="88">
        <v>16</v>
      </c>
    </row>
    <row r="416" spans="1:8" ht="15.6" x14ac:dyDescent="0.3">
      <c r="A416" s="88">
        <v>407</v>
      </c>
      <c r="B416" s="89" t="s">
        <v>445</v>
      </c>
      <c r="C416" s="89" t="s">
        <v>32</v>
      </c>
      <c r="D416" s="88">
        <v>2006</v>
      </c>
      <c r="E416" s="89" t="s">
        <v>1476</v>
      </c>
      <c r="F416" s="89" t="s">
        <v>1477</v>
      </c>
      <c r="G416" s="89" t="s">
        <v>736</v>
      </c>
      <c r="H416" s="88">
        <v>19</v>
      </c>
    </row>
    <row r="417" spans="1:8" ht="15.6" x14ac:dyDescent="0.3">
      <c r="A417" s="88">
        <v>408</v>
      </c>
      <c r="B417" s="89" t="s">
        <v>446</v>
      </c>
      <c r="C417" s="89" t="s">
        <v>25</v>
      </c>
      <c r="D417" s="88">
        <v>2003</v>
      </c>
      <c r="E417" s="89" t="s">
        <v>1478</v>
      </c>
      <c r="F417" s="89" t="s">
        <v>1479</v>
      </c>
      <c r="G417" s="89" t="s">
        <v>733</v>
      </c>
      <c r="H417" s="88">
        <v>10</v>
      </c>
    </row>
    <row r="418" spans="1:8" ht="15.6" x14ac:dyDescent="0.3">
      <c r="A418" s="88">
        <v>409</v>
      </c>
      <c r="B418" s="89" t="s">
        <v>447</v>
      </c>
      <c r="C418" s="89" t="s">
        <v>9</v>
      </c>
      <c r="D418" s="88">
        <v>2006</v>
      </c>
      <c r="E418" s="89" t="s">
        <v>1480</v>
      </c>
      <c r="F418" s="89" t="s">
        <v>1481</v>
      </c>
      <c r="G418" s="89" t="s">
        <v>736</v>
      </c>
      <c r="H418" s="88">
        <v>21</v>
      </c>
    </row>
    <row r="419" spans="1:8" ht="15.6" x14ac:dyDescent="0.3">
      <c r="A419" s="88">
        <v>410</v>
      </c>
      <c r="B419" s="89" t="s">
        <v>448</v>
      </c>
      <c r="C419" s="89" t="s">
        <v>32</v>
      </c>
      <c r="D419" s="88">
        <v>2006</v>
      </c>
      <c r="E419" s="89" t="s">
        <v>1482</v>
      </c>
      <c r="F419" s="89" t="s">
        <v>1483</v>
      </c>
      <c r="G419" s="89" t="s">
        <v>736</v>
      </c>
      <c r="H419" s="88">
        <v>17</v>
      </c>
    </row>
    <row r="420" spans="1:8" ht="15.6" x14ac:dyDescent="0.3">
      <c r="A420" s="88">
        <v>411</v>
      </c>
      <c r="B420" s="89" t="s">
        <v>449</v>
      </c>
      <c r="C420" s="89" t="s">
        <v>38</v>
      </c>
      <c r="D420" s="88">
        <v>2006</v>
      </c>
      <c r="E420" s="89" t="s">
        <v>1484</v>
      </c>
      <c r="F420" s="89" t="s">
        <v>1485</v>
      </c>
      <c r="G420" s="89" t="s">
        <v>736</v>
      </c>
      <c r="H420" s="88">
        <v>13</v>
      </c>
    </row>
    <row r="421" spans="1:8" ht="15.6" x14ac:dyDescent="0.3">
      <c r="A421" s="88">
        <v>412</v>
      </c>
      <c r="B421" s="89" t="s">
        <v>450</v>
      </c>
      <c r="C421" s="89" t="s">
        <v>13</v>
      </c>
      <c r="D421" s="88">
        <v>2006</v>
      </c>
      <c r="E421" s="89" t="s">
        <v>1486</v>
      </c>
      <c r="F421" s="89" t="s">
        <v>1487</v>
      </c>
      <c r="G421" s="89" t="s">
        <v>736</v>
      </c>
      <c r="H421" s="88">
        <v>11</v>
      </c>
    </row>
    <row r="422" spans="1:8" ht="15.6" x14ac:dyDescent="0.3">
      <c r="A422" s="88">
        <v>413</v>
      </c>
      <c r="B422" s="89" t="s">
        <v>451</v>
      </c>
      <c r="C422" s="89" t="s">
        <v>71</v>
      </c>
      <c r="D422" s="88">
        <v>2005</v>
      </c>
      <c r="E422" s="89" t="s">
        <v>1488</v>
      </c>
      <c r="F422" s="89" t="s">
        <v>1489</v>
      </c>
      <c r="G422" s="89" t="s">
        <v>733</v>
      </c>
      <c r="H422" s="88">
        <v>10</v>
      </c>
    </row>
    <row r="423" spans="1:8" ht="15.6" x14ac:dyDescent="0.3">
      <c r="A423" s="88">
        <v>414</v>
      </c>
      <c r="B423" s="89" t="s">
        <v>452</v>
      </c>
      <c r="C423" s="89" t="s">
        <v>13</v>
      </c>
      <c r="D423" s="88">
        <v>2006</v>
      </c>
      <c r="E423" s="89" t="s">
        <v>1490</v>
      </c>
      <c r="F423" s="89" t="s">
        <v>1491</v>
      </c>
      <c r="G423" s="89" t="s">
        <v>736</v>
      </c>
      <c r="H423" s="88">
        <v>10</v>
      </c>
    </row>
    <row r="424" spans="1:8" ht="15.6" x14ac:dyDescent="0.3">
      <c r="A424" s="88">
        <v>415</v>
      </c>
      <c r="B424" s="89" t="s">
        <v>453</v>
      </c>
      <c r="C424" s="89" t="s">
        <v>9</v>
      </c>
      <c r="D424" s="88">
        <v>2006</v>
      </c>
      <c r="E424" s="89" t="s">
        <v>1492</v>
      </c>
      <c r="F424" s="89" t="s">
        <v>1493</v>
      </c>
      <c r="G424" s="89" t="s">
        <v>736</v>
      </c>
      <c r="H424" s="88">
        <v>22</v>
      </c>
    </row>
    <row r="425" spans="1:8" ht="15.6" x14ac:dyDescent="0.3">
      <c r="A425" s="88">
        <v>416</v>
      </c>
      <c r="B425" s="89" t="s">
        <v>454</v>
      </c>
      <c r="C425" s="89" t="s">
        <v>13</v>
      </c>
      <c r="D425" s="88">
        <v>2006</v>
      </c>
      <c r="E425" s="89" t="s">
        <v>1494</v>
      </c>
      <c r="F425" s="89" t="s">
        <v>1495</v>
      </c>
      <c r="G425" s="89" t="s">
        <v>736</v>
      </c>
      <c r="H425" s="88">
        <v>25</v>
      </c>
    </row>
    <row r="426" spans="1:8" ht="15.6" x14ac:dyDescent="0.3">
      <c r="A426" s="88">
        <v>417</v>
      </c>
      <c r="B426" s="89" t="s">
        <v>455</v>
      </c>
      <c r="C426" s="89" t="s">
        <v>11</v>
      </c>
      <c r="D426" s="88">
        <v>2007</v>
      </c>
      <c r="E426" s="89" t="s">
        <v>1496</v>
      </c>
      <c r="F426" s="89" t="s">
        <v>1497</v>
      </c>
      <c r="G426" s="89" t="s">
        <v>726</v>
      </c>
      <c r="H426" s="88">
        <v>25</v>
      </c>
    </row>
    <row r="427" spans="1:8" ht="15.6" x14ac:dyDescent="0.3">
      <c r="A427" s="88">
        <v>418</v>
      </c>
      <c r="B427" s="89" t="s">
        <v>456</v>
      </c>
      <c r="C427" s="89" t="s">
        <v>11</v>
      </c>
      <c r="D427" s="88">
        <v>2007</v>
      </c>
      <c r="E427" s="89" t="s">
        <v>1498</v>
      </c>
      <c r="F427" s="89" t="s">
        <v>1499</v>
      </c>
      <c r="G427" s="89" t="s">
        <v>726</v>
      </c>
      <c r="H427" s="88">
        <v>16</v>
      </c>
    </row>
    <row r="428" spans="1:8" ht="15.6" x14ac:dyDescent="0.3">
      <c r="A428" s="88">
        <v>419</v>
      </c>
      <c r="B428" s="89" t="s">
        <v>457</v>
      </c>
      <c r="C428" s="89" t="s">
        <v>13</v>
      </c>
      <c r="D428" s="88">
        <v>2007</v>
      </c>
      <c r="E428" s="89" t="s">
        <v>1500</v>
      </c>
      <c r="F428" s="89" t="s">
        <v>1501</v>
      </c>
      <c r="G428" s="89" t="s">
        <v>726</v>
      </c>
      <c r="H428" s="88">
        <v>13</v>
      </c>
    </row>
    <row r="429" spans="1:8" ht="15.6" x14ac:dyDescent="0.3">
      <c r="A429" s="88">
        <v>420</v>
      </c>
      <c r="B429" s="89" t="s">
        <v>458</v>
      </c>
      <c r="C429" s="89" t="s">
        <v>38</v>
      </c>
      <c r="D429" s="88">
        <v>2005</v>
      </c>
      <c r="E429" s="89" t="s">
        <v>1502</v>
      </c>
      <c r="F429" s="89" t="s">
        <v>1503</v>
      </c>
      <c r="G429" s="89" t="s">
        <v>733</v>
      </c>
      <c r="H429" s="88">
        <v>25</v>
      </c>
    </row>
    <row r="430" spans="1:8" ht="15.6" x14ac:dyDescent="0.3">
      <c r="A430" s="88">
        <v>421</v>
      </c>
      <c r="B430" s="89" t="s">
        <v>460</v>
      </c>
      <c r="C430" s="89" t="s">
        <v>13</v>
      </c>
      <c r="D430" s="88">
        <v>2007</v>
      </c>
      <c r="E430" s="89" t="s">
        <v>1504</v>
      </c>
      <c r="F430" s="89" t="s">
        <v>1505</v>
      </c>
      <c r="G430" s="89" t="s">
        <v>726</v>
      </c>
      <c r="H430" s="88">
        <v>13</v>
      </c>
    </row>
    <row r="431" spans="1:8" ht="15.6" x14ac:dyDescent="0.3">
      <c r="A431" s="88">
        <v>422</v>
      </c>
      <c r="B431" s="89" t="s">
        <v>461</v>
      </c>
      <c r="C431" s="89" t="s">
        <v>9</v>
      </c>
      <c r="D431" s="88">
        <v>2007</v>
      </c>
      <c r="E431" s="89" t="s">
        <v>1506</v>
      </c>
      <c r="F431" s="89" t="s">
        <v>1507</v>
      </c>
      <c r="G431" s="89" t="s">
        <v>726</v>
      </c>
      <c r="H431" s="88">
        <v>17</v>
      </c>
    </row>
    <row r="432" spans="1:8" ht="15.6" x14ac:dyDescent="0.3">
      <c r="A432" s="88">
        <v>423</v>
      </c>
      <c r="B432" s="89" t="s">
        <v>462</v>
      </c>
      <c r="C432" s="89" t="s">
        <v>38</v>
      </c>
      <c r="D432" s="88">
        <v>2006</v>
      </c>
      <c r="E432" s="89" t="s">
        <v>1508</v>
      </c>
      <c r="F432" s="89" t="s">
        <v>1509</v>
      </c>
      <c r="G432" s="89" t="s">
        <v>736</v>
      </c>
      <c r="H432" s="88">
        <v>14</v>
      </c>
    </row>
    <row r="433" spans="1:8" ht="15.6" x14ac:dyDescent="0.3">
      <c r="A433" s="88">
        <v>424</v>
      </c>
      <c r="B433" s="89" t="s">
        <v>463</v>
      </c>
      <c r="C433" s="89" t="s">
        <v>38</v>
      </c>
      <c r="D433" s="88">
        <v>2001</v>
      </c>
      <c r="E433" s="89" t="s">
        <v>1510</v>
      </c>
      <c r="F433" s="89" t="s">
        <v>1511</v>
      </c>
      <c r="G433" s="89" t="s">
        <v>733</v>
      </c>
      <c r="H433" s="88">
        <v>10</v>
      </c>
    </row>
    <row r="434" spans="1:8" ht="15.6" x14ac:dyDescent="0.3">
      <c r="A434" s="88">
        <v>425</v>
      </c>
      <c r="B434" s="89" t="s">
        <v>464</v>
      </c>
      <c r="C434" s="89" t="s">
        <v>32</v>
      </c>
      <c r="D434" s="88">
        <v>2006</v>
      </c>
      <c r="E434" s="89" t="s">
        <v>1512</v>
      </c>
      <c r="F434" s="89" t="s">
        <v>1513</v>
      </c>
      <c r="G434" s="89" t="s">
        <v>736</v>
      </c>
      <c r="H434" s="88">
        <v>24</v>
      </c>
    </row>
    <row r="435" spans="1:8" ht="15.6" x14ac:dyDescent="0.3">
      <c r="A435" s="88">
        <v>426</v>
      </c>
      <c r="B435" s="89" t="s">
        <v>465</v>
      </c>
      <c r="C435" s="89" t="s">
        <v>38</v>
      </c>
      <c r="D435" s="88">
        <v>2007</v>
      </c>
      <c r="E435" s="89" t="s">
        <v>1514</v>
      </c>
      <c r="F435" s="89" t="s">
        <v>877</v>
      </c>
      <c r="G435" s="89" t="s">
        <v>726</v>
      </c>
      <c r="H435" s="88">
        <v>24</v>
      </c>
    </row>
    <row r="436" spans="1:8" ht="15.6" x14ac:dyDescent="0.3">
      <c r="A436" s="88">
        <v>427</v>
      </c>
      <c r="B436" s="89" t="s">
        <v>466</v>
      </c>
      <c r="C436" s="89" t="s">
        <v>9</v>
      </c>
      <c r="D436" s="88">
        <v>2004</v>
      </c>
      <c r="E436" s="89" t="s">
        <v>1515</v>
      </c>
      <c r="F436" s="89" t="s">
        <v>1516</v>
      </c>
      <c r="G436" s="89" t="s">
        <v>733</v>
      </c>
      <c r="H436" s="88">
        <v>19</v>
      </c>
    </row>
    <row r="437" spans="1:8" ht="15.6" x14ac:dyDescent="0.3">
      <c r="A437" s="88">
        <v>428</v>
      </c>
      <c r="B437" s="89" t="s">
        <v>467</v>
      </c>
      <c r="C437" s="89" t="s">
        <v>32</v>
      </c>
      <c r="D437" s="88">
        <v>2003</v>
      </c>
      <c r="E437" s="89" t="s">
        <v>1517</v>
      </c>
      <c r="F437" s="89" t="s">
        <v>821</v>
      </c>
      <c r="G437" s="89" t="s">
        <v>733</v>
      </c>
      <c r="H437" s="88">
        <v>18</v>
      </c>
    </row>
    <row r="438" spans="1:8" ht="15.6" x14ac:dyDescent="0.3">
      <c r="A438" s="88">
        <v>429</v>
      </c>
      <c r="B438" s="89" t="s">
        <v>468</v>
      </c>
      <c r="C438" s="89" t="s">
        <v>9</v>
      </c>
      <c r="D438" s="88">
        <v>2004</v>
      </c>
      <c r="E438" s="89" t="s">
        <v>1518</v>
      </c>
      <c r="F438" s="89" t="s">
        <v>1519</v>
      </c>
      <c r="G438" s="89" t="s">
        <v>733</v>
      </c>
      <c r="H438" s="88">
        <v>14</v>
      </c>
    </row>
    <row r="439" spans="1:8" ht="15.6" x14ac:dyDescent="0.3">
      <c r="A439" s="88">
        <v>430</v>
      </c>
      <c r="B439" s="89" t="s">
        <v>469</v>
      </c>
      <c r="C439" s="89" t="s">
        <v>9</v>
      </c>
      <c r="D439" s="88">
        <v>2007</v>
      </c>
      <c r="E439" s="89" t="s">
        <v>1520</v>
      </c>
      <c r="F439" s="89" t="s">
        <v>1521</v>
      </c>
      <c r="G439" s="89" t="s">
        <v>726</v>
      </c>
      <c r="H439" s="88">
        <v>20</v>
      </c>
    </row>
    <row r="440" spans="1:8" ht="15.6" x14ac:dyDescent="0.3">
      <c r="A440" s="88">
        <v>431</v>
      </c>
      <c r="B440" s="89" t="s">
        <v>470</v>
      </c>
      <c r="C440" s="89" t="s">
        <v>71</v>
      </c>
      <c r="D440" s="88">
        <v>2006</v>
      </c>
      <c r="E440" s="89" t="s">
        <v>1522</v>
      </c>
      <c r="F440" s="89" t="s">
        <v>1523</v>
      </c>
      <c r="G440" s="89" t="s">
        <v>736</v>
      </c>
      <c r="H440" s="88">
        <v>17</v>
      </c>
    </row>
    <row r="441" spans="1:8" ht="15.6" x14ac:dyDescent="0.3">
      <c r="A441" s="88">
        <v>432</v>
      </c>
      <c r="B441" s="89" t="s">
        <v>471</v>
      </c>
      <c r="C441" s="89" t="s">
        <v>9</v>
      </c>
      <c r="D441" s="88">
        <v>2005</v>
      </c>
      <c r="E441" s="89" t="s">
        <v>1524</v>
      </c>
      <c r="F441" s="89" t="s">
        <v>1525</v>
      </c>
      <c r="G441" s="89" t="s">
        <v>733</v>
      </c>
      <c r="H441" s="88">
        <v>13</v>
      </c>
    </row>
    <row r="442" spans="1:8" ht="15.6" x14ac:dyDescent="0.3">
      <c r="A442" s="88">
        <v>433</v>
      </c>
      <c r="B442" s="89" t="s">
        <v>472</v>
      </c>
      <c r="C442" s="89" t="s">
        <v>38</v>
      </c>
      <c r="D442" s="88">
        <v>2007</v>
      </c>
      <c r="E442" s="89" t="s">
        <v>1526</v>
      </c>
      <c r="F442" s="89" t="s">
        <v>1527</v>
      </c>
      <c r="G442" s="89" t="s">
        <v>726</v>
      </c>
      <c r="H442" s="88">
        <v>17</v>
      </c>
    </row>
    <row r="443" spans="1:8" ht="15.6" x14ac:dyDescent="0.3">
      <c r="A443" s="88">
        <v>434</v>
      </c>
      <c r="B443" s="89" t="s">
        <v>473</v>
      </c>
      <c r="C443" s="89" t="s">
        <v>38</v>
      </c>
      <c r="D443" s="88">
        <v>2006</v>
      </c>
      <c r="E443" s="89" t="s">
        <v>1528</v>
      </c>
      <c r="F443" s="89" t="s">
        <v>1529</v>
      </c>
      <c r="G443" s="89" t="s">
        <v>736</v>
      </c>
      <c r="H443" s="88">
        <v>24</v>
      </c>
    </row>
    <row r="444" spans="1:8" ht="15.6" x14ac:dyDescent="0.3">
      <c r="A444" s="88">
        <v>435</v>
      </c>
      <c r="B444" s="89" t="s">
        <v>474</v>
      </c>
      <c r="C444" s="89" t="s">
        <v>13</v>
      </c>
      <c r="D444" s="88">
        <v>2006</v>
      </c>
      <c r="E444" s="89" t="s">
        <v>1530</v>
      </c>
      <c r="F444" s="89" t="s">
        <v>1160</v>
      </c>
      <c r="G444" s="89" t="s">
        <v>736</v>
      </c>
      <c r="H444" s="88">
        <v>21</v>
      </c>
    </row>
    <row r="445" spans="1:8" ht="15.6" x14ac:dyDescent="0.3">
      <c r="A445" s="88">
        <v>436</v>
      </c>
      <c r="B445" s="89" t="s">
        <v>475</v>
      </c>
      <c r="C445" s="89" t="s">
        <v>38</v>
      </c>
      <c r="D445" s="88">
        <v>2007</v>
      </c>
      <c r="E445" s="89" t="s">
        <v>1531</v>
      </c>
      <c r="F445" s="89" t="s">
        <v>1005</v>
      </c>
      <c r="G445" s="89" t="s">
        <v>726</v>
      </c>
      <c r="H445" s="88">
        <v>18</v>
      </c>
    </row>
    <row r="446" spans="1:8" ht="15.6" x14ac:dyDescent="0.3">
      <c r="A446" s="88">
        <v>437</v>
      </c>
      <c r="B446" s="89" t="s">
        <v>476</v>
      </c>
      <c r="C446" s="89" t="s">
        <v>25</v>
      </c>
      <c r="D446" s="88">
        <v>2008</v>
      </c>
      <c r="E446" s="89" t="s">
        <v>1532</v>
      </c>
      <c r="F446" s="89" t="s">
        <v>1533</v>
      </c>
      <c r="G446" s="89" t="s">
        <v>726</v>
      </c>
      <c r="H446" s="88">
        <v>15</v>
      </c>
    </row>
    <row r="447" spans="1:8" ht="15.6" x14ac:dyDescent="0.3">
      <c r="A447" s="88">
        <v>438</v>
      </c>
      <c r="B447" s="89" t="s">
        <v>477</v>
      </c>
      <c r="C447" s="89" t="s">
        <v>38</v>
      </c>
      <c r="D447" s="88">
        <v>2007</v>
      </c>
      <c r="E447" s="89" t="s">
        <v>1534</v>
      </c>
      <c r="F447" s="89" t="s">
        <v>1091</v>
      </c>
      <c r="G447" s="89" t="s">
        <v>726</v>
      </c>
      <c r="H447" s="88">
        <v>18</v>
      </c>
    </row>
    <row r="448" spans="1:8" ht="15.6" x14ac:dyDescent="0.3">
      <c r="A448" s="88">
        <v>439</v>
      </c>
      <c r="B448" s="89" t="s">
        <v>478</v>
      </c>
      <c r="C448" s="89" t="s">
        <v>9</v>
      </c>
      <c r="D448" s="88">
        <v>2005</v>
      </c>
      <c r="E448" s="89" t="s">
        <v>1535</v>
      </c>
      <c r="F448" s="89" t="s">
        <v>1536</v>
      </c>
      <c r="G448" s="89" t="s">
        <v>733</v>
      </c>
      <c r="H448" s="88">
        <v>14</v>
      </c>
    </row>
    <row r="449" spans="1:8" ht="15.6" x14ac:dyDescent="0.3">
      <c r="A449" s="88">
        <v>440</v>
      </c>
      <c r="B449" s="89" t="s">
        <v>479</v>
      </c>
      <c r="C449" s="89" t="s">
        <v>9</v>
      </c>
      <c r="D449" s="88">
        <v>2007</v>
      </c>
      <c r="E449" s="89" t="s">
        <v>1537</v>
      </c>
      <c r="F449" s="89" t="s">
        <v>1538</v>
      </c>
      <c r="G449" s="89" t="s">
        <v>726</v>
      </c>
      <c r="H449" s="88">
        <v>21</v>
      </c>
    </row>
    <row r="450" spans="1:8" ht="15.6" x14ac:dyDescent="0.3">
      <c r="A450" s="88">
        <v>441</v>
      </c>
      <c r="B450" s="89" t="s">
        <v>480</v>
      </c>
      <c r="C450" s="89" t="s">
        <v>25</v>
      </c>
      <c r="D450" s="88">
        <v>2007</v>
      </c>
      <c r="E450" s="89" t="s">
        <v>1539</v>
      </c>
      <c r="F450" s="89" t="s">
        <v>1540</v>
      </c>
      <c r="G450" s="89" t="s">
        <v>726</v>
      </c>
      <c r="H450" s="88">
        <v>19</v>
      </c>
    </row>
    <row r="451" spans="1:8" ht="15.6" x14ac:dyDescent="0.3">
      <c r="A451" s="88">
        <v>442</v>
      </c>
      <c r="B451" s="89" t="s">
        <v>481</v>
      </c>
      <c r="C451" s="89" t="s">
        <v>153</v>
      </c>
      <c r="D451" s="88">
        <v>2007</v>
      </c>
      <c r="E451" s="89" t="s">
        <v>1541</v>
      </c>
      <c r="F451" s="89" t="s">
        <v>1414</v>
      </c>
      <c r="G451" s="89" t="s">
        <v>726</v>
      </c>
      <c r="H451" s="88">
        <v>10</v>
      </c>
    </row>
    <row r="452" spans="1:8" ht="15.6" x14ac:dyDescent="0.3">
      <c r="A452" s="88">
        <v>443</v>
      </c>
      <c r="B452" s="89" t="s">
        <v>482</v>
      </c>
      <c r="C452" s="89" t="s">
        <v>9</v>
      </c>
      <c r="D452" s="88">
        <v>2007</v>
      </c>
      <c r="E452" s="89" t="s">
        <v>1542</v>
      </c>
      <c r="F452" s="89" t="s">
        <v>1543</v>
      </c>
      <c r="G452" s="89" t="s">
        <v>726</v>
      </c>
      <c r="H452" s="88">
        <v>24</v>
      </c>
    </row>
    <row r="453" spans="1:8" ht="15.6" x14ac:dyDescent="0.3">
      <c r="A453" s="88">
        <v>444</v>
      </c>
      <c r="B453" s="89" t="s">
        <v>483</v>
      </c>
      <c r="C453" s="89" t="s">
        <v>9</v>
      </c>
      <c r="D453" s="88">
        <v>2007</v>
      </c>
      <c r="E453" s="89" t="s">
        <v>1544</v>
      </c>
      <c r="F453" s="89" t="s">
        <v>1545</v>
      </c>
      <c r="G453" s="89" t="s">
        <v>726</v>
      </c>
      <c r="H453" s="88">
        <v>16</v>
      </c>
    </row>
    <row r="454" spans="1:8" ht="15.6" x14ac:dyDescent="0.3">
      <c r="A454" s="88">
        <v>445</v>
      </c>
      <c r="B454" s="89" t="s">
        <v>484</v>
      </c>
      <c r="C454" s="89" t="s">
        <v>38</v>
      </c>
      <c r="D454" s="88">
        <v>2007</v>
      </c>
      <c r="E454" s="89" t="s">
        <v>1546</v>
      </c>
      <c r="F454" s="89" t="s">
        <v>1547</v>
      </c>
      <c r="G454" s="89" t="s">
        <v>726</v>
      </c>
      <c r="H454" s="88">
        <v>16</v>
      </c>
    </row>
    <row r="455" spans="1:8" ht="15.6" x14ac:dyDescent="0.3">
      <c r="A455" s="88">
        <v>446</v>
      </c>
      <c r="B455" s="89" t="s">
        <v>485</v>
      </c>
      <c r="C455" s="89" t="s">
        <v>25</v>
      </c>
      <c r="D455" s="88">
        <v>2007</v>
      </c>
      <c r="E455" s="89" t="s">
        <v>1548</v>
      </c>
      <c r="F455" s="89" t="s">
        <v>1549</v>
      </c>
      <c r="G455" s="89" t="s">
        <v>726</v>
      </c>
      <c r="H455" s="88">
        <v>22</v>
      </c>
    </row>
    <row r="456" spans="1:8" ht="15.6" x14ac:dyDescent="0.3">
      <c r="A456" s="88">
        <v>447</v>
      </c>
      <c r="B456" s="89" t="s">
        <v>486</v>
      </c>
      <c r="C456" s="89" t="s">
        <v>38</v>
      </c>
      <c r="D456" s="88">
        <v>2007</v>
      </c>
      <c r="E456" s="89" t="s">
        <v>1550</v>
      </c>
      <c r="F456" s="89" t="s">
        <v>740</v>
      </c>
      <c r="G456" s="89" t="s">
        <v>726</v>
      </c>
      <c r="H456" s="88">
        <v>24</v>
      </c>
    </row>
    <row r="457" spans="1:8" ht="15.6" x14ac:dyDescent="0.3">
      <c r="A457" s="88">
        <v>448</v>
      </c>
      <c r="B457" s="89" t="s">
        <v>487</v>
      </c>
      <c r="C457" s="89" t="s">
        <v>32</v>
      </c>
      <c r="D457" s="88">
        <v>2003</v>
      </c>
      <c r="E457" s="89" t="s">
        <v>1551</v>
      </c>
      <c r="F457" s="89" t="s">
        <v>1351</v>
      </c>
      <c r="G457" s="89" t="s">
        <v>733</v>
      </c>
      <c r="H457" s="88">
        <v>15</v>
      </c>
    </row>
    <row r="458" spans="1:8" ht="15.6" x14ac:dyDescent="0.3">
      <c r="A458" s="88">
        <v>449</v>
      </c>
      <c r="B458" s="89" t="s">
        <v>488</v>
      </c>
      <c r="C458" s="89" t="s">
        <v>9</v>
      </c>
      <c r="D458" s="88">
        <v>2006</v>
      </c>
      <c r="E458" s="89" t="s">
        <v>1552</v>
      </c>
      <c r="F458" s="89" t="s">
        <v>1519</v>
      </c>
      <c r="G458" s="89" t="s">
        <v>736</v>
      </c>
      <c r="H458" s="88">
        <v>21</v>
      </c>
    </row>
    <row r="459" spans="1:8" ht="15.6" x14ac:dyDescent="0.3">
      <c r="A459" s="88">
        <v>450</v>
      </c>
      <c r="B459" s="89" t="s">
        <v>489</v>
      </c>
      <c r="C459" s="89" t="s">
        <v>38</v>
      </c>
      <c r="D459" s="88">
        <v>2007</v>
      </c>
      <c r="E459" s="89" t="s">
        <v>1553</v>
      </c>
      <c r="F459" s="89" t="s">
        <v>1554</v>
      </c>
      <c r="G459" s="89" t="s">
        <v>726</v>
      </c>
      <c r="H459" s="88">
        <v>15</v>
      </c>
    </row>
    <row r="460" spans="1:8" ht="15.6" x14ac:dyDescent="0.3">
      <c r="A460" s="88">
        <v>451</v>
      </c>
      <c r="B460" s="89" t="s">
        <v>490</v>
      </c>
      <c r="C460" s="89" t="s">
        <v>9</v>
      </c>
      <c r="D460" s="88">
        <v>1972</v>
      </c>
      <c r="E460" s="89" t="s">
        <v>1555</v>
      </c>
      <c r="F460" s="89" t="s">
        <v>1556</v>
      </c>
      <c r="G460" s="89" t="s">
        <v>733</v>
      </c>
      <c r="H460" s="88">
        <v>23</v>
      </c>
    </row>
    <row r="461" spans="1:8" ht="15.6" x14ac:dyDescent="0.3">
      <c r="A461" s="88">
        <v>452</v>
      </c>
      <c r="B461" s="89" t="s">
        <v>491</v>
      </c>
      <c r="C461" s="89" t="s">
        <v>9</v>
      </c>
      <c r="D461" s="88">
        <v>1974</v>
      </c>
      <c r="E461" s="89" t="s">
        <v>1399</v>
      </c>
      <c r="F461" s="89" t="s">
        <v>1556</v>
      </c>
      <c r="G461" s="89" t="s">
        <v>733</v>
      </c>
      <c r="H461" s="88">
        <v>20</v>
      </c>
    </row>
    <row r="462" spans="1:8" ht="15.6" x14ac:dyDescent="0.3">
      <c r="A462" s="88">
        <v>453</v>
      </c>
      <c r="B462" s="89" t="s">
        <v>492</v>
      </c>
      <c r="C462" s="89" t="s">
        <v>9</v>
      </c>
      <c r="D462" s="88">
        <v>1990</v>
      </c>
      <c r="E462" s="89" t="s">
        <v>1557</v>
      </c>
      <c r="F462" s="89" t="s">
        <v>1556</v>
      </c>
      <c r="G462" s="89" t="s">
        <v>733</v>
      </c>
      <c r="H462" s="88">
        <v>12</v>
      </c>
    </row>
    <row r="463" spans="1:8" ht="15.6" x14ac:dyDescent="0.3">
      <c r="A463" s="88">
        <v>454</v>
      </c>
      <c r="B463" s="89" t="s">
        <v>493</v>
      </c>
      <c r="C463" s="89" t="s">
        <v>38</v>
      </c>
      <c r="D463" s="88">
        <v>2007</v>
      </c>
      <c r="E463" s="89" t="s">
        <v>1558</v>
      </c>
      <c r="F463" s="89" t="s">
        <v>1559</v>
      </c>
      <c r="G463" s="89" t="s">
        <v>726</v>
      </c>
      <c r="H463" s="88">
        <v>13</v>
      </c>
    </row>
    <row r="464" spans="1:8" ht="15.6" x14ac:dyDescent="0.3">
      <c r="A464" s="88">
        <v>455</v>
      </c>
      <c r="B464" s="89" t="s">
        <v>494</v>
      </c>
      <c r="C464" s="89" t="s">
        <v>9</v>
      </c>
      <c r="D464" s="88">
        <v>1969</v>
      </c>
      <c r="E464" s="89" t="s">
        <v>1560</v>
      </c>
      <c r="F464" s="89" t="s">
        <v>1561</v>
      </c>
      <c r="G464" s="89" t="s">
        <v>733</v>
      </c>
      <c r="H464" s="88">
        <v>23</v>
      </c>
    </row>
    <row r="465" spans="1:8" ht="15.6" x14ac:dyDescent="0.3">
      <c r="A465" s="88">
        <v>456</v>
      </c>
      <c r="B465" s="89" t="s">
        <v>495</v>
      </c>
      <c r="C465" s="89" t="s">
        <v>38</v>
      </c>
      <c r="D465" s="88">
        <v>1983</v>
      </c>
      <c r="E465" s="89" t="s">
        <v>1188</v>
      </c>
      <c r="F465" s="89" t="s">
        <v>752</v>
      </c>
      <c r="G465" s="89" t="s">
        <v>733</v>
      </c>
      <c r="H465" s="88">
        <v>11</v>
      </c>
    </row>
    <row r="466" spans="1:8" ht="15.6" x14ac:dyDescent="0.3">
      <c r="A466" s="88">
        <v>457</v>
      </c>
      <c r="B466" s="89" t="s">
        <v>496</v>
      </c>
      <c r="C466" s="89" t="s">
        <v>9</v>
      </c>
      <c r="D466" s="88">
        <v>1967</v>
      </c>
      <c r="E466" s="89" t="s">
        <v>1562</v>
      </c>
      <c r="F466" s="89" t="s">
        <v>1031</v>
      </c>
      <c r="G466" s="89" t="s">
        <v>733</v>
      </c>
      <c r="H466" s="88">
        <v>24</v>
      </c>
    </row>
    <row r="467" spans="1:8" ht="15.6" x14ac:dyDescent="0.3">
      <c r="A467" s="88">
        <v>458</v>
      </c>
      <c r="B467" s="89" t="s">
        <v>497</v>
      </c>
      <c r="C467" s="89" t="s">
        <v>9</v>
      </c>
      <c r="D467" s="88">
        <v>1979</v>
      </c>
      <c r="E467" s="89" t="s">
        <v>1563</v>
      </c>
      <c r="F467" s="89" t="s">
        <v>1564</v>
      </c>
      <c r="G467" s="89" t="s">
        <v>733</v>
      </c>
      <c r="H467" s="88">
        <v>24</v>
      </c>
    </row>
    <row r="468" spans="1:8" ht="15.6" x14ac:dyDescent="0.3">
      <c r="A468" s="88">
        <v>459</v>
      </c>
      <c r="B468" s="89" t="s">
        <v>498</v>
      </c>
      <c r="C468" s="89" t="s">
        <v>9</v>
      </c>
      <c r="D468" s="88">
        <v>1975</v>
      </c>
      <c r="E468" s="89" t="s">
        <v>1565</v>
      </c>
      <c r="F468" s="89" t="s">
        <v>1566</v>
      </c>
      <c r="G468" s="89" t="s">
        <v>733</v>
      </c>
      <c r="H468" s="88">
        <v>22</v>
      </c>
    </row>
    <row r="469" spans="1:8" ht="15.6" x14ac:dyDescent="0.3">
      <c r="A469" s="88">
        <v>460</v>
      </c>
      <c r="B469" s="89" t="s">
        <v>499</v>
      </c>
      <c r="C469" s="89" t="s">
        <v>9</v>
      </c>
      <c r="D469" s="88">
        <v>1973</v>
      </c>
      <c r="E469" s="89" t="s">
        <v>1567</v>
      </c>
      <c r="F469" s="89" t="s">
        <v>785</v>
      </c>
      <c r="G469" s="89" t="s">
        <v>733</v>
      </c>
      <c r="H469" s="88">
        <v>17</v>
      </c>
    </row>
    <row r="470" spans="1:8" ht="15.6" x14ac:dyDescent="0.3">
      <c r="A470" s="88">
        <v>461</v>
      </c>
      <c r="B470" s="89" t="s">
        <v>500</v>
      </c>
      <c r="C470" s="89" t="s">
        <v>9</v>
      </c>
      <c r="D470" s="88">
        <v>1954</v>
      </c>
      <c r="E470" s="89" t="s">
        <v>1265</v>
      </c>
      <c r="F470" s="89" t="s">
        <v>1568</v>
      </c>
      <c r="G470" s="89" t="s">
        <v>733</v>
      </c>
      <c r="H470" s="88">
        <v>11</v>
      </c>
    </row>
    <row r="471" spans="1:8" ht="15.6" x14ac:dyDescent="0.3">
      <c r="A471" s="88">
        <v>462</v>
      </c>
      <c r="B471" s="89" t="s">
        <v>501</v>
      </c>
      <c r="C471" s="89" t="s">
        <v>11</v>
      </c>
      <c r="D471" s="88">
        <v>1982</v>
      </c>
      <c r="E471" s="89" t="s">
        <v>1569</v>
      </c>
      <c r="F471" s="89" t="s">
        <v>1570</v>
      </c>
      <c r="G471" s="89" t="s">
        <v>733</v>
      </c>
      <c r="H471" s="88">
        <v>13</v>
      </c>
    </row>
    <row r="472" spans="1:8" ht="15.6" x14ac:dyDescent="0.3">
      <c r="A472" s="88">
        <v>463</v>
      </c>
      <c r="B472" s="89" t="s">
        <v>502</v>
      </c>
      <c r="C472" s="89" t="s">
        <v>32</v>
      </c>
      <c r="D472" s="88">
        <v>1994</v>
      </c>
      <c r="E472" s="89" t="s">
        <v>1571</v>
      </c>
      <c r="F472" s="89" t="s">
        <v>1073</v>
      </c>
      <c r="G472" s="89" t="s">
        <v>733</v>
      </c>
      <c r="H472" s="88">
        <v>21</v>
      </c>
    </row>
    <row r="473" spans="1:8" ht="15.6" x14ac:dyDescent="0.3">
      <c r="A473" s="88">
        <v>464</v>
      </c>
      <c r="B473" s="89" t="s">
        <v>503</v>
      </c>
      <c r="C473" s="89" t="s">
        <v>71</v>
      </c>
      <c r="D473" s="88">
        <v>1965</v>
      </c>
      <c r="E473" s="89" t="s">
        <v>1572</v>
      </c>
      <c r="F473" s="89" t="s">
        <v>1573</v>
      </c>
      <c r="G473" s="89" t="s">
        <v>733</v>
      </c>
      <c r="H473" s="88">
        <v>23</v>
      </c>
    </row>
    <row r="474" spans="1:8" ht="15.6" x14ac:dyDescent="0.3">
      <c r="A474" s="88">
        <v>465</v>
      </c>
      <c r="B474" s="89" t="s">
        <v>504</v>
      </c>
      <c r="C474" s="89" t="s">
        <v>9</v>
      </c>
      <c r="D474" s="88">
        <v>1973</v>
      </c>
      <c r="E474" s="89" t="s">
        <v>1574</v>
      </c>
      <c r="F474" s="89" t="s">
        <v>1431</v>
      </c>
      <c r="G474" s="89" t="s">
        <v>733</v>
      </c>
      <c r="H474" s="88">
        <v>14</v>
      </c>
    </row>
    <row r="475" spans="1:8" ht="15.6" x14ac:dyDescent="0.3">
      <c r="A475" s="88">
        <v>466</v>
      </c>
      <c r="B475" s="89" t="s">
        <v>506</v>
      </c>
      <c r="C475" s="89" t="s">
        <v>92</v>
      </c>
      <c r="D475" s="88">
        <v>1979</v>
      </c>
      <c r="E475" s="89" t="s">
        <v>1575</v>
      </c>
      <c r="F475" s="89" t="s">
        <v>1556</v>
      </c>
      <c r="G475" s="89" t="s">
        <v>733</v>
      </c>
      <c r="H475" s="88">
        <v>10</v>
      </c>
    </row>
    <row r="476" spans="1:8" ht="15.6" x14ac:dyDescent="0.3">
      <c r="A476" s="88">
        <v>467</v>
      </c>
      <c r="B476" s="89" t="s">
        <v>507</v>
      </c>
      <c r="C476" s="89" t="s">
        <v>155</v>
      </c>
      <c r="D476" s="88">
        <v>1986</v>
      </c>
      <c r="E476" s="89" t="s">
        <v>1576</v>
      </c>
      <c r="F476" s="89" t="s">
        <v>915</v>
      </c>
      <c r="G476" s="89" t="s">
        <v>733</v>
      </c>
      <c r="H476" s="88">
        <v>21</v>
      </c>
    </row>
    <row r="477" spans="1:8" ht="15.6" x14ac:dyDescent="0.3">
      <c r="A477" s="88">
        <v>468</v>
      </c>
      <c r="B477" s="89" t="s">
        <v>508</v>
      </c>
      <c r="C477" s="89" t="s">
        <v>9</v>
      </c>
      <c r="D477" s="88">
        <v>2004</v>
      </c>
      <c r="E477" s="89" t="s">
        <v>1577</v>
      </c>
      <c r="F477" s="89" t="s">
        <v>1249</v>
      </c>
      <c r="G477" s="89" t="s">
        <v>733</v>
      </c>
      <c r="H477" s="88">
        <v>14</v>
      </c>
    </row>
    <row r="478" spans="1:8" ht="15.6" x14ac:dyDescent="0.3">
      <c r="A478" s="88">
        <v>469</v>
      </c>
      <c r="B478" s="89" t="s">
        <v>509</v>
      </c>
      <c r="C478" s="89" t="s">
        <v>9</v>
      </c>
      <c r="D478" s="88">
        <v>1955</v>
      </c>
      <c r="E478" s="89" t="s">
        <v>1578</v>
      </c>
      <c r="F478" s="89" t="s">
        <v>1568</v>
      </c>
      <c r="G478" s="89" t="s">
        <v>733</v>
      </c>
      <c r="H478" s="88">
        <v>25</v>
      </c>
    </row>
    <row r="479" spans="1:8" ht="15.6" x14ac:dyDescent="0.3">
      <c r="A479" s="88">
        <v>470</v>
      </c>
      <c r="B479" s="89" t="s">
        <v>510</v>
      </c>
      <c r="C479" s="89" t="s">
        <v>9</v>
      </c>
      <c r="D479" s="88">
        <v>1956</v>
      </c>
      <c r="E479" s="89" t="s">
        <v>1579</v>
      </c>
      <c r="F479" s="89" t="s">
        <v>1580</v>
      </c>
      <c r="G479" s="89" t="s">
        <v>733</v>
      </c>
      <c r="H479" s="88">
        <v>23</v>
      </c>
    </row>
    <row r="480" spans="1:8" ht="15.6" x14ac:dyDescent="0.3">
      <c r="A480" s="88">
        <v>471</v>
      </c>
      <c r="B480" s="89" t="s">
        <v>511</v>
      </c>
      <c r="C480" s="89" t="s">
        <v>9</v>
      </c>
      <c r="D480" s="88">
        <v>1992</v>
      </c>
      <c r="E480" s="89" t="s">
        <v>1581</v>
      </c>
      <c r="F480" s="89" t="s">
        <v>1582</v>
      </c>
      <c r="G480" s="89" t="s">
        <v>733</v>
      </c>
      <c r="H480" s="88">
        <v>18</v>
      </c>
    </row>
    <row r="481" spans="1:8" ht="15.6" x14ac:dyDescent="0.3">
      <c r="A481" s="88">
        <v>472</v>
      </c>
      <c r="B481" s="89" t="s">
        <v>512</v>
      </c>
      <c r="C481" s="89" t="s">
        <v>9</v>
      </c>
      <c r="D481" s="88">
        <v>1951</v>
      </c>
      <c r="E481" s="89" t="s">
        <v>1583</v>
      </c>
      <c r="F481" s="89" t="s">
        <v>1568</v>
      </c>
      <c r="G481" s="89" t="s">
        <v>733</v>
      </c>
      <c r="H481" s="88">
        <v>25</v>
      </c>
    </row>
    <row r="482" spans="1:8" ht="15.6" x14ac:dyDescent="0.3">
      <c r="A482" s="88">
        <v>473</v>
      </c>
      <c r="B482" s="89" t="s">
        <v>513</v>
      </c>
      <c r="C482" s="89" t="s">
        <v>9</v>
      </c>
      <c r="D482" s="88">
        <v>1955</v>
      </c>
      <c r="E482" s="89" t="s">
        <v>1584</v>
      </c>
      <c r="F482" s="89" t="s">
        <v>1585</v>
      </c>
      <c r="G482" s="89" t="s">
        <v>733</v>
      </c>
      <c r="H482" s="88">
        <v>22</v>
      </c>
    </row>
    <row r="483" spans="1:8" ht="15.6" x14ac:dyDescent="0.3">
      <c r="A483" s="88">
        <v>474</v>
      </c>
      <c r="B483" s="89" t="s">
        <v>514</v>
      </c>
      <c r="C483" s="89" t="s">
        <v>9</v>
      </c>
      <c r="D483" s="88">
        <v>1988</v>
      </c>
      <c r="E483" s="89" t="s">
        <v>1586</v>
      </c>
      <c r="F483" s="89" t="s">
        <v>1566</v>
      </c>
      <c r="G483" s="89" t="s">
        <v>733</v>
      </c>
      <c r="H483" s="88">
        <v>22</v>
      </c>
    </row>
    <row r="484" spans="1:8" ht="15.6" x14ac:dyDescent="0.3">
      <c r="A484" s="88">
        <v>475</v>
      </c>
      <c r="B484" s="89" t="s">
        <v>515</v>
      </c>
      <c r="C484" s="89" t="s">
        <v>155</v>
      </c>
      <c r="D484" s="88">
        <v>1989</v>
      </c>
      <c r="E484" s="89" t="s">
        <v>1587</v>
      </c>
      <c r="F484" s="89" t="s">
        <v>1152</v>
      </c>
      <c r="G484" s="89" t="s">
        <v>733</v>
      </c>
      <c r="H484" s="88">
        <v>17</v>
      </c>
    </row>
    <row r="485" spans="1:8" ht="15.6" x14ac:dyDescent="0.3">
      <c r="A485" s="88">
        <v>476</v>
      </c>
      <c r="B485" s="89" t="s">
        <v>516</v>
      </c>
      <c r="C485" s="89" t="s">
        <v>9</v>
      </c>
      <c r="D485" s="88">
        <v>1993</v>
      </c>
      <c r="E485" s="89" t="s">
        <v>1588</v>
      </c>
      <c r="F485" s="89" t="s">
        <v>1589</v>
      </c>
      <c r="G485" s="89" t="s">
        <v>733</v>
      </c>
      <c r="H485" s="88">
        <v>13</v>
      </c>
    </row>
    <row r="486" spans="1:8" ht="15.6" x14ac:dyDescent="0.3">
      <c r="A486" s="88">
        <v>477</v>
      </c>
      <c r="B486" s="89" t="s">
        <v>517</v>
      </c>
      <c r="C486" s="89" t="s">
        <v>32</v>
      </c>
      <c r="D486" s="88">
        <v>1981</v>
      </c>
      <c r="E486" s="89" t="s">
        <v>1590</v>
      </c>
      <c r="F486" s="89" t="s">
        <v>1591</v>
      </c>
      <c r="G486" s="89" t="s">
        <v>733</v>
      </c>
      <c r="H486" s="88">
        <v>13</v>
      </c>
    </row>
    <row r="487" spans="1:8" ht="15.6" x14ac:dyDescent="0.3">
      <c r="A487" s="88">
        <v>478</v>
      </c>
      <c r="B487" s="89" t="s">
        <v>518</v>
      </c>
      <c r="C487" s="89" t="s">
        <v>9</v>
      </c>
      <c r="D487" s="88">
        <v>1960</v>
      </c>
      <c r="E487" s="89" t="s">
        <v>1592</v>
      </c>
      <c r="F487" s="89" t="s">
        <v>1585</v>
      </c>
      <c r="G487" s="89" t="s">
        <v>733</v>
      </c>
      <c r="H487" s="88">
        <v>16</v>
      </c>
    </row>
    <row r="488" spans="1:8" ht="15.6" x14ac:dyDescent="0.3">
      <c r="A488" s="88">
        <v>479</v>
      </c>
      <c r="B488" s="89" t="s">
        <v>519</v>
      </c>
      <c r="C488" s="89" t="s">
        <v>32</v>
      </c>
      <c r="D488" s="88">
        <v>1959</v>
      </c>
      <c r="E488" s="89" t="s">
        <v>1593</v>
      </c>
      <c r="F488" s="89" t="s">
        <v>1594</v>
      </c>
      <c r="G488" s="89" t="s">
        <v>733</v>
      </c>
      <c r="H488" s="88">
        <v>25</v>
      </c>
    </row>
    <row r="489" spans="1:8" ht="15.6" x14ac:dyDescent="0.3">
      <c r="A489" s="88">
        <v>480</v>
      </c>
      <c r="B489" s="89" t="s">
        <v>520</v>
      </c>
      <c r="C489" s="89" t="s">
        <v>9</v>
      </c>
      <c r="D489" s="88">
        <v>1993</v>
      </c>
      <c r="E489" s="89" t="s">
        <v>1595</v>
      </c>
      <c r="F489" s="89" t="s">
        <v>1152</v>
      </c>
      <c r="G489" s="89" t="s">
        <v>733</v>
      </c>
      <c r="H489" s="88">
        <v>13</v>
      </c>
    </row>
    <row r="490" spans="1:8" ht="15.6" x14ac:dyDescent="0.3">
      <c r="A490" s="88">
        <v>481</v>
      </c>
      <c r="B490" s="89" t="s">
        <v>521</v>
      </c>
      <c r="C490" s="89" t="s">
        <v>25</v>
      </c>
      <c r="D490" s="88">
        <v>2008</v>
      </c>
      <c r="E490" s="89" t="s">
        <v>1596</v>
      </c>
      <c r="F490" s="89" t="s">
        <v>1597</v>
      </c>
      <c r="G490" s="89" t="s">
        <v>726</v>
      </c>
      <c r="H490" s="88">
        <v>14</v>
      </c>
    </row>
    <row r="491" spans="1:8" ht="15.6" x14ac:dyDescent="0.3">
      <c r="A491" s="88">
        <v>482</v>
      </c>
      <c r="B491" s="89" t="s">
        <v>522</v>
      </c>
      <c r="C491" s="89" t="s">
        <v>71</v>
      </c>
      <c r="D491" s="88">
        <v>2007</v>
      </c>
      <c r="E491" s="89" t="s">
        <v>1598</v>
      </c>
      <c r="F491" s="89" t="s">
        <v>767</v>
      </c>
      <c r="G491" s="89" t="s">
        <v>726</v>
      </c>
      <c r="H491" s="88">
        <v>20</v>
      </c>
    </row>
    <row r="492" spans="1:8" ht="15.6" x14ac:dyDescent="0.3">
      <c r="A492" s="88">
        <v>483</v>
      </c>
      <c r="B492" s="89" t="s">
        <v>523</v>
      </c>
      <c r="C492" s="89" t="s">
        <v>9</v>
      </c>
      <c r="D492" s="88">
        <v>2008</v>
      </c>
      <c r="E492" s="89" t="s">
        <v>1599</v>
      </c>
      <c r="F492" s="89" t="s">
        <v>1600</v>
      </c>
      <c r="G492" s="89" t="s">
        <v>726</v>
      </c>
      <c r="H492" s="88">
        <v>23</v>
      </c>
    </row>
    <row r="493" spans="1:8" ht="15.6" x14ac:dyDescent="0.3">
      <c r="A493" s="88">
        <v>484</v>
      </c>
      <c r="B493" s="89" t="s">
        <v>524</v>
      </c>
      <c r="C493" s="89" t="s">
        <v>9</v>
      </c>
      <c r="D493" s="88">
        <v>2005</v>
      </c>
      <c r="E493" s="89" t="s">
        <v>800</v>
      </c>
      <c r="F493" s="89" t="s">
        <v>801</v>
      </c>
      <c r="G493" s="89" t="s">
        <v>733</v>
      </c>
      <c r="H493" s="88">
        <v>15</v>
      </c>
    </row>
    <row r="494" spans="1:8" ht="15.6" x14ac:dyDescent="0.3">
      <c r="A494" s="88">
        <v>485</v>
      </c>
      <c r="B494" s="89" t="s">
        <v>525</v>
      </c>
      <c r="C494" s="89" t="s">
        <v>9</v>
      </c>
      <c r="D494" s="88">
        <v>2006</v>
      </c>
      <c r="E494" s="89" t="s">
        <v>1601</v>
      </c>
      <c r="F494" s="89" t="s">
        <v>993</v>
      </c>
      <c r="G494" s="89" t="s">
        <v>736</v>
      </c>
      <c r="H494" s="88">
        <v>17</v>
      </c>
    </row>
    <row r="495" spans="1:8" ht="15.6" x14ac:dyDescent="0.3">
      <c r="A495" s="88">
        <v>486</v>
      </c>
      <c r="B495" s="89" t="s">
        <v>526</v>
      </c>
      <c r="C495" s="89" t="s">
        <v>32</v>
      </c>
      <c r="D495" s="88">
        <v>2007</v>
      </c>
      <c r="E495" s="89" t="s">
        <v>1602</v>
      </c>
      <c r="F495" s="89" t="s">
        <v>1603</v>
      </c>
      <c r="G495" s="89" t="s">
        <v>726</v>
      </c>
      <c r="H495" s="88">
        <v>21</v>
      </c>
    </row>
    <row r="496" spans="1:8" ht="15.6" x14ac:dyDescent="0.3">
      <c r="A496" s="88">
        <v>487</v>
      </c>
      <c r="B496" s="89" t="s">
        <v>527</v>
      </c>
      <c r="C496" s="89" t="s">
        <v>20</v>
      </c>
      <c r="D496" s="88">
        <v>2003</v>
      </c>
      <c r="E496" s="89" t="s">
        <v>1604</v>
      </c>
      <c r="F496" s="89" t="s">
        <v>1392</v>
      </c>
      <c r="G496" s="89" t="s">
        <v>733</v>
      </c>
      <c r="H496" s="88">
        <v>20</v>
      </c>
    </row>
    <row r="497" spans="1:8" ht="15.6" x14ac:dyDescent="0.3">
      <c r="A497" s="88">
        <v>488</v>
      </c>
      <c r="B497" s="89" t="s">
        <v>528</v>
      </c>
      <c r="C497" s="89" t="s">
        <v>25</v>
      </c>
      <c r="D497" s="88">
        <v>2005</v>
      </c>
      <c r="E497" s="89" t="s">
        <v>1605</v>
      </c>
      <c r="F497" s="89" t="s">
        <v>1606</v>
      </c>
      <c r="G497" s="89" t="s">
        <v>733</v>
      </c>
      <c r="H497" s="88">
        <v>17</v>
      </c>
    </row>
    <row r="498" spans="1:8" ht="15.6" x14ac:dyDescent="0.3">
      <c r="A498" s="88">
        <v>489</v>
      </c>
      <c r="B498" s="89" t="s">
        <v>529</v>
      </c>
      <c r="C498" s="89" t="s">
        <v>9</v>
      </c>
      <c r="D498" s="88">
        <v>1993</v>
      </c>
      <c r="E498" s="89" t="s">
        <v>1607</v>
      </c>
      <c r="F498" s="89" t="s">
        <v>1608</v>
      </c>
      <c r="G498" s="89" t="s">
        <v>733</v>
      </c>
      <c r="H498" s="88">
        <v>21</v>
      </c>
    </row>
    <row r="499" spans="1:8" ht="15.6" x14ac:dyDescent="0.3">
      <c r="A499" s="88">
        <v>490</v>
      </c>
      <c r="B499" s="89" t="s">
        <v>530</v>
      </c>
      <c r="C499" s="89" t="s">
        <v>32</v>
      </c>
      <c r="D499" s="88">
        <v>2004</v>
      </c>
      <c r="E499" s="89" t="s">
        <v>1609</v>
      </c>
      <c r="F499" s="89" t="s">
        <v>1610</v>
      </c>
      <c r="G499" s="89" t="s">
        <v>733</v>
      </c>
      <c r="H499" s="88">
        <v>13</v>
      </c>
    </row>
    <row r="500" spans="1:8" ht="15.6" x14ac:dyDescent="0.3">
      <c r="A500" s="88">
        <v>491</v>
      </c>
      <c r="B500" s="89" t="s">
        <v>531</v>
      </c>
      <c r="C500" s="89" t="s">
        <v>9</v>
      </c>
      <c r="D500" s="88">
        <v>2000</v>
      </c>
      <c r="E500" s="89" t="s">
        <v>1611</v>
      </c>
      <c r="F500" s="89" t="s">
        <v>1612</v>
      </c>
      <c r="G500" s="89" t="s">
        <v>733</v>
      </c>
      <c r="H500" s="88">
        <v>25</v>
      </c>
    </row>
    <row r="501" spans="1:8" ht="15.6" x14ac:dyDescent="0.3">
      <c r="A501" s="88">
        <v>492</v>
      </c>
      <c r="B501" s="89" t="s">
        <v>532</v>
      </c>
      <c r="C501" s="89" t="s">
        <v>22</v>
      </c>
      <c r="D501" s="88">
        <v>2007</v>
      </c>
      <c r="E501" s="89" t="s">
        <v>1613</v>
      </c>
      <c r="F501" s="89" t="s">
        <v>1614</v>
      </c>
      <c r="G501" s="89" t="s">
        <v>726</v>
      </c>
      <c r="H501" s="88">
        <v>11</v>
      </c>
    </row>
    <row r="502" spans="1:8" ht="15.6" x14ac:dyDescent="0.3">
      <c r="A502" s="88">
        <v>493</v>
      </c>
      <c r="B502" s="89" t="s">
        <v>533</v>
      </c>
      <c r="C502" s="89" t="s">
        <v>9</v>
      </c>
      <c r="D502" s="88">
        <v>2007</v>
      </c>
      <c r="E502" s="89" t="s">
        <v>1615</v>
      </c>
      <c r="F502" s="89" t="s">
        <v>1616</v>
      </c>
      <c r="G502" s="89" t="s">
        <v>726</v>
      </c>
      <c r="H502" s="88">
        <v>19</v>
      </c>
    </row>
    <row r="503" spans="1:8" ht="15.6" x14ac:dyDescent="0.3">
      <c r="A503" s="88">
        <v>494</v>
      </c>
      <c r="B503" s="89" t="s">
        <v>534</v>
      </c>
      <c r="C503" s="89" t="s">
        <v>25</v>
      </c>
      <c r="D503" s="88">
        <v>2005</v>
      </c>
      <c r="E503" s="89" t="s">
        <v>1617</v>
      </c>
      <c r="F503" s="89" t="s">
        <v>1618</v>
      </c>
      <c r="G503" s="89" t="s">
        <v>733</v>
      </c>
      <c r="H503" s="88">
        <v>11</v>
      </c>
    </row>
    <row r="504" spans="1:8" ht="15.6" x14ac:dyDescent="0.3">
      <c r="A504" s="88">
        <v>495</v>
      </c>
      <c r="B504" s="89" t="s">
        <v>535</v>
      </c>
      <c r="C504" s="89" t="s">
        <v>9</v>
      </c>
      <c r="D504" s="88">
        <v>1999</v>
      </c>
      <c r="E504" s="89" t="s">
        <v>1619</v>
      </c>
      <c r="F504" s="89" t="s">
        <v>1122</v>
      </c>
      <c r="G504" s="89" t="s">
        <v>733</v>
      </c>
      <c r="H504" s="88">
        <v>12</v>
      </c>
    </row>
    <row r="505" spans="1:8" ht="15.6" x14ac:dyDescent="0.3">
      <c r="A505" s="88">
        <v>496</v>
      </c>
      <c r="B505" s="89" t="s">
        <v>536</v>
      </c>
      <c r="C505" s="89" t="s">
        <v>9</v>
      </c>
      <c r="D505" s="88">
        <v>2005</v>
      </c>
      <c r="E505" s="89" t="s">
        <v>1620</v>
      </c>
      <c r="F505" s="89" t="s">
        <v>1621</v>
      </c>
      <c r="G505" s="89" t="s">
        <v>733</v>
      </c>
      <c r="H505" s="88">
        <v>17</v>
      </c>
    </row>
    <row r="506" spans="1:8" ht="15.6" x14ac:dyDescent="0.3">
      <c r="A506" s="88">
        <v>497</v>
      </c>
      <c r="B506" s="89" t="s">
        <v>537</v>
      </c>
      <c r="C506" s="89" t="s">
        <v>20</v>
      </c>
      <c r="D506" s="88">
        <v>2006</v>
      </c>
      <c r="E506" s="89" t="s">
        <v>1622</v>
      </c>
      <c r="F506" s="89" t="s">
        <v>1623</v>
      </c>
      <c r="G506" s="89" t="s">
        <v>736</v>
      </c>
      <c r="H506" s="88">
        <v>25</v>
      </c>
    </row>
    <row r="507" spans="1:8" ht="15.6" x14ac:dyDescent="0.3">
      <c r="A507" s="88">
        <v>498</v>
      </c>
      <c r="B507" s="89" t="s">
        <v>538</v>
      </c>
      <c r="C507" s="89" t="s">
        <v>9</v>
      </c>
      <c r="D507" s="88">
        <v>2002</v>
      </c>
      <c r="E507" s="89" t="s">
        <v>1624</v>
      </c>
      <c r="F507" s="89" t="s">
        <v>1625</v>
      </c>
      <c r="G507" s="89" t="s">
        <v>733</v>
      </c>
      <c r="H507" s="88">
        <v>19</v>
      </c>
    </row>
    <row r="508" spans="1:8" ht="15.6" x14ac:dyDescent="0.3">
      <c r="A508" s="88">
        <v>499</v>
      </c>
      <c r="B508" s="89" t="s">
        <v>539</v>
      </c>
      <c r="C508" s="89" t="s">
        <v>71</v>
      </c>
      <c r="D508" s="88">
        <v>2000</v>
      </c>
      <c r="E508" s="89" t="s">
        <v>1626</v>
      </c>
      <c r="F508" s="89" t="s">
        <v>1627</v>
      </c>
      <c r="G508" s="89" t="s">
        <v>733</v>
      </c>
      <c r="H508" s="88">
        <v>22</v>
      </c>
    </row>
    <row r="509" spans="1:8" ht="15.6" x14ac:dyDescent="0.3">
      <c r="A509" s="88">
        <v>500</v>
      </c>
      <c r="B509" s="89" t="s">
        <v>540</v>
      </c>
      <c r="C509" s="89" t="s">
        <v>13</v>
      </c>
      <c r="D509" s="88">
        <v>2007</v>
      </c>
      <c r="E509" s="89" t="s">
        <v>1628</v>
      </c>
      <c r="F509" s="89" t="s">
        <v>1566</v>
      </c>
      <c r="G509" s="89" t="s">
        <v>726</v>
      </c>
      <c r="H509" s="88">
        <v>13</v>
      </c>
    </row>
    <row r="510" spans="1:8" ht="15.6" x14ac:dyDescent="0.3">
      <c r="A510" s="88">
        <v>501</v>
      </c>
      <c r="B510" s="89" t="s">
        <v>541</v>
      </c>
      <c r="C510" s="89" t="s">
        <v>9</v>
      </c>
      <c r="D510" s="88">
        <v>2007</v>
      </c>
      <c r="E510" s="89" t="s">
        <v>1629</v>
      </c>
      <c r="F510" s="89" t="s">
        <v>1630</v>
      </c>
      <c r="G510" s="89" t="s">
        <v>726</v>
      </c>
      <c r="H510" s="88">
        <v>10</v>
      </c>
    </row>
    <row r="511" spans="1:8" ht="15.6" x14ac:dyDescent="0.3">
      <c r="A511" s="88">
        <v>502</v>
      </c>
      <c r="B511" s="89" t="s">
        <v>542</v>
      </c>
      <c r="C511" s="89" t="s">
        <v>9</v>
      </c>
      <c r="D511" s="88">
        <v>1994</v>
      </c>
      <c r="E511" s="89" t="s">
        <v>1631</v>
      </c>
      <c r="F511" s="89" t="s">
        <v>1632</v>
      </c>
      <c r="G511" s="89" t="s">
        <v>733</v>
      </c>
      <c r="H511" s="88">
        <v>15</v>
      </c>
    </row>
    <row r="512" spans="1:8" ht="15.6" x14ac:dyDescent="0.3">
      <c r="A512" s="88">
        <v>503</v>
      </c>
      <c r="B512" s="89" t="s">
        <v>543</v>
      </c>
      <c r="C512" s="89" t="s">
        <v>9</v>
      </c>
      <c r="D512" s="88">
        <v>2008</v>
      </c>
      <c r="E512" s="89" t="s">
        <v>1633</v>
      </c>
      <c r="F512" s="89" t="s">
        <v>1634</v>
      </c>
      <c r="G512" s="89" t="s">
        <v>726</v>
      </c>
      <c r="H512" s="88">
        <v>20</v>
      </c>
    </row>
    <row r="513" spans="1:8" ht="15.6" x14ac:dyDescent="0.3">
      <c r="A513" s="88">
        <v>504</v>
      </c>
      <c r="B513" s="89" t="s">
        <v>544</v>
      </c>
      <c r="C513" s="89" t="s">
        <v>9</v>
      </c>
      <c r="D513" s="88">
        <v>2008</v>
      </c>
      <c r="E513" s="89" t="s">
        <v>1635</v>
      </c>
      <c r="F513" s="89" t="s">
        <v>1636</v>
      </c>
      <c r="G513" s="89" t="s">
        <v>726</v>
      </c>
      <c r="H513" s="88">
        <v>23</v>
      </c>
    </row>
    <row r="514" spans="1:8" ht="15.6" x14ac:dyDescent="0.3">
      <c r="A514" s="88">
        <v>505</v>
      </c>
      <c r="B514" s="89" t="s">
        <v>545</v>
      </c>
      <c r="C514" s="89" t="s">
        <v>32</v>
      </c>
      <c r="D514" s="88">
        <v>2007</v>
      </c>
      <c r="E514" s="89" t="s">
        <v>1637</v>
      </c>
      <c r="F514" s="89" t="s">
        <v>1638</v>
      </c>
      <c r="G514" s="89" t="s">
        <v>726</v>
      </c>
      <c r="H514" s="88">
        <v>14</v>
      </c>
    </row>
    <row r="515" spans="1:8" ht="15.6" x14ac:dyDescent="0.3">
      <c r="A515" s="88">
        <v>506</v>
      </c>
      <c r="B515" s="89" t="s">
        <v>546</v>
      </c>
      <c r="C515" s="89" t="s">
        <v>9</v>
      </c>
      <c r="D515" s="88">
        <v>2002</v>
      </c>
      <c r="E515" s="89" t="s">
        <v>1639</v>
      </c>
      <c r="F515" s="89" t="s">
        <v>1640</v>
      </c>
      <c r="G515" s="89" t="s">
        <v>733</v>
      </c>
      <c r="H515" s="88">
        <v>13</v>
      </c>
    </row>
    <row r="516" spans="1:8" ht="15.6" x14ac:dyDescent="0.3">
      <c r="A516" s="88">
        <v>507</v>
      </c>
      <c r="B516" s="89" t="s">
        <v>547</v>
      </c>
      <c r="C516" s="89" t="s">
        <v>13</v>
      </c>
      <c r="D516" s="88">
        <v>1998</v>
      </c>
      <c r="E516" s="89" t="s">
        <v>1641</v>
      </c>
      <c r="F516" s="89" t="s">
        <v>1642</v>
      </c>
      <c r="G516" s="89" t="s">
        <v>733</v>
      </c>
      <c r="H516" s="88">
        <v>10</v>
      </c>
    </row>
    <row r="517" spans="1:8" ht="15.6" x14ac:dyDescent="0.3">
      <c r="A517" s="88">
        <v>508</v>
      </c>
      <c r="B517" s="89" t="s">
        <v>548</v>
      </c>
      <c r="C517" s="89" t="s">
        <v>155</v>
      </c>
      <c r="D517" s="88">
        <v>2007</v>
      </c>
      <c r="E517" s="89" t="s">
        <v>1643</v>
      </c>
      <c r="F517" s="89" t="s">
        <v>1644</v>
      </c>
      <c r="G517" s="89" t="s">
        <v>726</v>
      </c>
      <c r="H517" s="88">
        <v>21</v>
      </c>
    </row>
    <row r="518" spans="1:8" ht="15.6" x14ac:dyDescent="0.3">
      <c r="A518" s="88">
        <v>509</v>
      </c>
      <c r="B518" s="89" t="s">
        <v>549</v>
      </c>
      <c r="C518" s="89" t="s">
        <v>155</v>
      </c>
      <c r="D518" s="88">
        <v>2008</v>
      </c>
      <c r="E518" s="89" t="s">
        <v>1645</v>
      </c>
      <c r="F518" s="89" t="s">
        <v>1513</v>
      </c>
      <c r="G518" s="89" t="s">
        <v>726</v>
      </c>
      <c r="H518" s="88">
        <v>20</v>
      </c>
    </row>
    <row r="519" spans="1:8" ht="15.6" x14ac:dyDescent="0.3">
      <c r="A519" s="88">
        <v>510</v>
      </c>
      <c r="B519" s="89" t="s">
        <v>550</v>
      </c>
      <c r="C519" s="89" t="s">
        <v>9</v>
      </c>
      <c r="D519" s="88">
        <v>2008</v>
      </c>
      <c r="E519" s="89" t="s">
        <v>1646</v>
      </c>
      <c r="F519" s="89" t="s">
        <v>1647</v>
      </c>
      <c r="G519" s="89" t="s">
        <v>726</v>
      </c>
      <c r="H519" s="88">
        <v>18</v>
      </c>
    </row>
    <row r="520" spans="1:8" ht="15.6" x14ac:dyDescent="0.3">
      <c r="A520" s="88">
        <v>511</v>
      </c>
      <c r="B520" s="89" t="s">
        <v>551</v>
      </c>
      <c r="C520" s="89" t="s">
        <v>9</v>
      </c>
      <c r="D520" s="88">
        <v>2008</v>
      </c>
      <c r="E520" s="89" t="s">
        <v>1648</v>
      </c>
      <c r="F520" s="89" t="s">
        <v>1649</v>
      </c>
      <c r="G520" s="89" t="s">
        <v>726</v>
      </c>
      <c r="H520" s="88">
        <v>12</v>
      </c>
    </row>
    <row r="521" spans="1:8" ht="15.6" x14ac:dyDescent="0.3">
      <c r="A521" s="88">
        <v>512</v>
      </c>
      <c r="B521" s="89" t="s">
        <v>552</v>
      </c>
      <c r="C521" s="89" t="s">
        <v>32</v>
      </c>
      <c r="D521" s="88">
        <v>2007</v>
      </c>
      <c r="E521" s="89" t="s">
        <v>1650</v>
      </c>
      <c r="F521" s="89" t="s">
        <v>1651</v>
      </c>
      <c r="G521" s="89" t="s">
        <v>726</v>
      </c>
      <c r="H521" s="88">
        <v>14</v>
      </c>
    </row>
    <row r="522" spans="1:8" ht="15.6" x14ac:dyDescent="0.3">
      <c r="A522" s="88">
        <v>513</v>
      </c>
      <c r="B522" s="89" t="s">
        <v>553</v>
      </c>
      <c r="C522" s="89" t="s">
        <v>9</v>
      </c>
      <c r="D522" s="88">
        <v>2008</v>
      </c>
      <c r="E522" s="89" t="s">
        <v>1652</v>
      </c>
      <c r="F522" s="89" t="s">
        <v>1566</v>
      </c>
      <c r="G522" s="89" t="s">
        <v>726</v>
      </c>
      <c r="H522" s="88">
        <v>17</v>
      </c>
    </row>
    <row r="523" spans="1:8" ht="15.6" x14ac:dyDescent="0.3">
      <c r="A523" s="88">
        <v>514</v>
      </c>
      <c r="B523" s="89" t="s">
        <v>554</v>
      </c>
      <c r="C523" s="89" t="s">
        <v>9</v>
      </c>
      <c r="D523" s="88">
        <v>2006</v>
      </c>
      <c r="E523" s="89" t="s">
        <v>1653</v>
      </c>
      <c r="F523" s="89" t="s">
        <v>1654</v>
      </c>
      <c r="G523" s="89" t="s">
        <v>736</v>
      </c>
      <c r="H523" s="88">
        <v>17</v>
      </c>
    </row>
    <row r="524" spans="1:8" ht="15.6" x14ac:dyDescent="0.3">
      <c r="A524" s="88">
        <v>515</v>
      </c>
      <c r="B524" s="89" t="s">
        <v>555</v>
      </c>
      <c r="C524" s="89" t="s">
        <v>13</v>
      </c>
      <c r="D524" s="88">
        <v>2005</v>
      </c>
      <c r="E524" s="89" t="s">
        <v>1655</v>
      </c>
      <c r="F524" s="89" t="s">
        <v>1656</v>
      </c>
      <c r="G524" s="89" t="s">
        <v>733</v>
      </c>
      <c r="H524" s="88">
        <v>16</v>
      </c>
    </row>
    <row r="525" spans="1:8" ht="15.6" x14ac:dyDescent="0.3">
      <c r="A525" s="88">
        <v>516</v>
      </c>
      <c r="B525" s="89" t="s">
        <v>556</v>
      </c>
      <c r="C525" s="89" t="s">
        <v>32</v>
      </c>
      <c r="D525" s="88">
        <v>2003</v>
      </c>
      <c r="E525" s="89" t="s">
        <v>1657</v>
      </c>
      <c r="F525" s="89" t="s">
        <v>1658</v>
      </c>
      <c r="G525" s="89" t="s">
        <v>733</v>
      </c>
      <c r="H525" s="88">
        <v>15</v>
      </c>
    </row>
    <row r="526" spans="1:8" ht="15.6" x14ac:dyDescent="0.3">
      <c r="A526" s="88">
        <v>517</v>
      </c>
      <c r="B526" s="89" t="s">
        <v>557</v>
      </c>
      <c r="C526" s="89" t="s">
        <v>9</v>
      </c>
      <c r="D526" s="88">
        <v>2008</v>
      </c>
      <c r="E526" s="89" t="s">
        <v>1659</v>
      </c>
      <c r="F526" s="89" t="s">
        <v>1632</v>
      </c>
      <c r="G526" s="89" t="s">
        <v>726</v>
      </c>
      <c r="H526" s="88">
        <v>10</v>
      </c>
    </row>
    <row r="527" spans="1:8" ht="15.6" x14ac:dyDescent="0.3">
      <c r="A527" s="88">
        <v>518</v>
      </c>
      <c r="B527" s="89" t="s">
        <v>559</v>
      </c>
      <c r="C527" s="89" t="s">
        <v>32</v>
      </c>
      <c r="D527" s="88">
        <v>2008</v>
      </c>
      <c r="E527" s="89" t="s">
        <v>1660</v>
      </c>
      <c r="F527" s="89" t="s">
        <v>1661</v>
      </c>
      <c r="G527" s="89" t="s">
        <v>726</v>
      </c>
      <c r="H527" s="88">
        <v>19</v>
      </c>
    </row>
    <row r="528" spans="1:8" ht="15.6" x14ac:dyDescent="0.3">
      <c r="A528" s="88">
        <v>519</v>
      </c>
      <c r="B528" s="89" t="s">
        <v>560</v>
      </c>
      <c r="C528" s="89" t="s">
        <v>38</v>
      </c>
      <c r="D528" s="88">
        <v>2006</v>
      </c>
      <c r="E528" s="89" t="s">
        <v>1662</v>
      </c>
      <c r="F528" s="89" t="s">
        <v>1663</v>
      </c>
      <c r="G528" s="89" t="s">
        <v>736</v>
      </c>
      <c r="H528" s="88">
        <v>17</v>
      </c>
    </row>
    <row r="529" spans="1:8" ht="15.6" x14ac:dyDescent="0.3">
      <c r="A529" s="88">
        <v>520</v>
      </c>
      <c r="B529" s="89" t="s">
        <v>561</v>
      </c>
      <c r="C529" s="89" t="s">
        <v>38</v>
      </c>
      <c r="D529" s="88">
        <v>2007</v>
      </c>
      <c r="E529" s="89" t="s">
        <v>1664</v>
      </c>
      <c r="F529" s="89" t="s">
        <v>1665</v>
      </c>
      <c r="G529" s="89" t="s">
        <v>726</v>
      </c>
      <c r="H529" s="88">
        <v>24</v>
      </c>
    </row>
    <row r="530" spans="1:8" ht="15.6" x14ac:dyDescent="0.3">
      <c r="A530" s="88">
        <v>521</v>
      </c>
      <c r="B530" s="89" t="s">
        <v>562</v>
      </c>
      <c r="C530" s="89" t="s">
        <v>38</v>
      </c>
      <c r="D530" s="88">
        <v>2008</v>
      </c>
      <c r="E530" s="89" t="s">
        <v>1666</v>
      </c>
      <c r="F530" s="89" t="s">
        <v>1667</v>
      </c>
      <c r="G530" s="89" t="s">
        <v>726</v>
      </c>
      <c r="H530" s="88">
        <v>14</v>
      </c>
    </row>
    <row r="531" spans="1:8" ht="15.6" x14ac:dyDescent="0.3">
      <c r="A531" s="88">
        <v>522</v>
      </c>
      <c r="B531" s="89" t="s">
        <v>563</v>
      </c>
      <c r="C531" s="89" t="s">
        <v>155</v>
      </c>
      <c r="D531" s="88">
        <v>2008</v>
      </c>
      <c r="E531" s="89" t="s">
        <v>1668</v>
      </c>
      <c r="F531" s="89" t="s">
        <v>1669</v>
      </c>
      <c r="G531" s="89" t="s">
        <v>726</v>
      </c>
      <c r="H531" s="88">
        <v>13</v>
      </c>
    </row>
    <row r="532" spans="1:8" ht="15.6" x14ac:dyDescent="0.3">
      <c r="A532" s="88">
        <v>523</v>
      </c>
      <c r="B532" s="89" t="s">
        <v>564</v>
      </c>
      <c r="C532" s="89" t="s">
        <v>38</v>
      </c>
      <c r="D532" s="88">
        <v>2007</v>
      </c>
      <c r="E532" s="89" t="s">
        <v>1670</v>
      </c>
      <c r="F532" s="89" t="s">
        <v>1085</v>
      </c>
      <c r="G532" s="89" t="s">
        <v>726</v>
      </c>
      <c r="H532" s="88">
        <v>20</v>
      </c>
    </row>
    <row r="533" spans="1:8" ht="15.6" x14ac:dyDescent="0.3">
      <c r="A533" s="88">
        <v>524</v>
      </c>
      <c r="B533" s="89" t="s">
        <v>565</v>
      </c>
      <c r="C533" s="89" t="s">
        <v>38</v>
      </c>
      <c r="D533" s="88">
        <v>2008</v>
      </c>
      <c r="E533" s="89" t="s">
        <v>1671</v>
      </c>
      <c r="F533" s="89" t="s">
        <v>1672</v>
      </c>
      <c r="G533" s="89" t="s">
        <v>726</v>
      </c>
      <c r="H533" s="88">
        <v>18</v>
      </c>
    </row>
    <row r="534" spans="1:8" ht="15.6" x14ac:dyDescent="0.3">
      <c r="A534" s="88">
        <v>525</v>
      </c>
      <c r="B534" s="89" t="s">
        <v>566</v>
      </c>
      <c r="C534" s="89" t="s">
        <v>22</v>
      </c>
      <c r="D534" s="88">
        <v>2008</v>
      </c>
      <c r="E534" s="89" t="s">
        <v>1673</v>
      </c>
      <c r="F534" s="89" t="s">
        <v>1245</v>
      </c>
      <c r="G534" s="89" t="s">
        <v>726</v>
      </c>
      <c r="H534" s="88">
        <v>14</v>
      </c>
    </row>
    <row r="535" spans="1:8" ht="15.6" x14ac:dyDescent="0.3">
      <c r="A535" s="88">
        <v>526</v>
      </c>
      <c r="B535" s="89" t="s">
        <v>567</v>
      </c>
      <c r="C535" s="89" t="s">
        <v>25</v>
      </c>
      <c r="D535" s="88">
        <v>2008</v>
      </c>
      <c r="E535" s="89" t="s">
        <v>1674</v>
      </c>
      <c r="F535" s="89" t="s">
        <v>1675</v>
      </c>
      <c r="G535" s="89" t="s">
        <v>726</v>
      </c>
      <c r="H535" s="88">
        <v>12</v>
      </c>
    </row>
    <row r="536" spans="1:8" ht="15.6" x14ac:dyDescent="0.3">
      <c r="A536" s="88">
        <v>527</v>
      </c>
      <c r="B536" s="89" t="s">
        <v>568</v>
      </c>
      <c r="C536" s="89" t="s">
        <v>9</v>
      </c>
      <c r="D536" s="88">
        <v>2009</v>
      </c>
      <c r="E536" s="89" t="s">
        <v>1676</v>
      </c>
      <c r="F536" s="89" t="s">
        <v>1677</v>
      </c>
      <c r="G536" s="89" t="s">
        <v>726</v>
      </c>
      <c r="H536" s="88">
        <v>22</v>
      </c>
    </row>
    <row r="537" spans="1:8" ht="15.6" x14ac:dyDescent="0.3">
      <c r="A537" s="88">
        <v>528</v>
      </c>
      <c r="B537" s="89" t="s">
        <v>569</v>
      </c>
      <c r="C537" s="89" t="s">
        <v>25</v>
      </c>
      <c r="D537" s="88">
        <v>2009</v>
      </c>
      <c r="E537" s="89" t="s">
        <v>1678</v>
      </c>
      <c r="F537" s="89" t="s">
        <v>1679</v>
      </c>
      <c r="G537" s="89" t="s">
        <v>726</v>
      </c>
      <c r="H537" s="88">
        <v>17</v>
      </c>
    </row>
    <row r="538" spans="1:8" ht="15.6" x14ac:dyDescent="0.3">
      <c r="A538" s="88">
        <v>529</v>
      </c>
      <c r="B538" s="89" t="s">
        <v>570</v>
      </c>
      <c r="C538" s="89" t="s">
        <v>38</v>
      </c>
      <c r="D538" s="88">
        <v>2009</v>
      </c>
      <c r="E538" s="89" t="s">
        <v>1680</v>
      </c>
      <c r="F538" s="89" t="s">
        <v>1681</v>
      </c>
      <c r="G538" s="89" t="s">
        <v>726</v>
      </c>
      <c r="H538" s="88">
        <v>10</v>
      </c>
    </row>
    <row r="539" spans="1:8" ht="15.6" x14ac:dyDescent="0.3">
      <c r="A539" s="88">
        <v>530</v>
      </c>
      <c r="B539" s="89" t="s">
        <v>571</v>
      </c>
      <c r="C539" s="89" t="s">
        <v>38</v>
      </c>
      <c r="D539" s="88">
        <v>2008</v>
      </c>
      <c r="E539" s="89" t="s">
        <v>1682</v>
      </c>
      <c r="F539" s="89" t="s">
        <v>1683</v>
      </c>
      <c r="G539" s="89" t="s">
        <v>726</v>
      </c>
      <c r="H539" s="88">
        <v>22</v>
      </c>
    </row>
    <row r="540" spans="1:8" ht="15.6" x14ac:dyDescent="0.3">
      <c r="A540" s="88">
        <v>531</v>
      </c>
      <c r="B540" s="89" t="s">
        <v>572</v>
      </c>
      <c r="C540" s="89" t="s">
        <v>38</v>
      </c>
      <c r="D540" s="88">
        <v>2009</v>
      </c>
      <c r="E540" s="89" t="s">
        <v>1684</v>
      </c>
      <c r="F540" s="89" t="s">
        <v>1685</v>
      </c>
      <c r="G540" s="89" t="s">
        <v>726</v>
      </c>
      <c r="H540" s="88">
        <v>19</v>
      </c>
    </row>
    <row r="541" spans="1:8" ht="15.6" x14ac:dyDescent="0.3">
      <c r="A541" s="88">
        <v>532</v>
      </c>
      <c r="B541" s="89" t="s">
        <v>573</v>
      </c>
      <c r="C541" s="89" t="s">
        <v>9</v>
      </c>
      <c r="D541" s="88">
        <v>2008</v>
      </c>
      <c r="E541" s="89" t="s">
        <v>1686</v>
      </c>
      <c r="F541" s="89" t="s">
        <v>1687</v>
      </c>
      <c r="G541" s="89" t="s">
        <v>726</v>
      </c>
      <c r="H541" s="88">
        <v>25</v>
      </c>
    </row>
    <row r="542" spans="1:8" ht="15.6" x14ac:dyDescent="0.3">
      <c r="A542" s="88">
        <v>533</v>
      </c>
      <c r="B542" s="89" t="s">
        <v>574</v>
      </c>
      <c r="C542" s="89" t="s">
        <v>20</v>
      </c>
      <c r="D542" s="88">
        <v>2001</v>
      </c>
      <c r="E542" s="89" t="s">
        <v>1688</v>
      </c>
      <c r="F542" s="89" t="s">
        <v>1689</v>
      </c>
      <c r="G542" s="89" t="s">
        <v>733</v>
      </c>
      <c r="H542" s="88">
        <v>19</v>
      </c>
    </row>
    <row r="543" spans="1:8" ht="15.6" x14ac:dyDescent="0.3">
      <c r="A543" s="88">
        <v>534</v>
      </c>
      <c r="B543" s="89" t="s">
        <v>575</v>
      </c>
      <c r="C543" s="89" t="s">
        <v>32</v>
      </c>
      <c r="D543" s="88">
        <v>1956</v>
      </c>
      <c r="E543" s="89" t="s">
        <v>1690</v>
      </c>
      <c r="F543" s="89" t="s">
        <v>1691</v>
      </c>
      <c r="G543" s="89" t="s">
        <v>733</v>
      </c>
      <c r="H543" s="88">
        <v>21</v>
      </c>
    </row>
    <row r="544" spans="1:8" ht="15.6" x14ac:dyDescent="0.3">
      <c r="A544" s="88">
        <v>535</v>
      </c>
      <c r="B544" s="89" t="s">
        <v>576</v>
      </c>
      <c r="C544" s="89" t="s">
        <v>219</v>
      </c>
      <c r="D544" s="88">
        <v>1996</v>
      </c>
      <c r="E544" s="89" t="s">
        <v>1692</v>
      </c>
      <c r="F544" s="89" t="s">
        <v>1693</v>
      </c>
      <c r="G544" s="89" t="s">
        <v>733</v>
      </c>
      <c r="H544" s="88">
        <v>23</v>
      </c>
    </row>
    <row r="545" spans="1:8" ht="15.6" x14ac:dyDescent="0.3">
      <c r="A545" s="88">
        <v>536</v>
      </c>
      <c r="B545" s="89" t="s">
        <v>577</v>
      </c>
      <c r="C545" s="89" t="s">
        <v>13</v>
      </c>
      <c r="D545" s="88">
        <v>1990</v>
      </c>
      <c r="E545" s="89" t="s">
        <v>1694</v>
      </c>
      <c r="F545" s="89" t="s">
        <v>1693</v>
      </c>
      <c r="G545" s="89" t="s">
        <v>733</v>
      </c>
      <c r="H545" s="88">
        <v>21</v>
      </c>
    </row>
    <row r="546" spans="1:8" ht="15.6" x14ac:dyDescent="0.3">
      <c r="A546" s="88">
        <v>537</v>
      </c>
      <c r="B546" s="89" t="s">
        <v>578</v>
      </c>
      <c r="C546" s="89" t="s">
        <v>48</v>
      </c>
      <c r="D546" s="88">
        <v>1996</v>
      </c>
      <c r="E546" s="89" t="s">
        <v>1695</v>
      </c>
      <c r="F546" s="89" t="s">
        <v>1696</v>
      </c>
      <c r="G546" s="89" t="s">
        <v>733</v>
      </c>
      <c r="H546" s="88">
        <v>17</v>
      </c>
    </row>
    <row r="547" spans="1:8" ht="15.6" x14ac:dyDescent="0.3">
      <c r="A547" s="88">
        <v>538</v>
      </c>
      <c r="B547" s="89" t="s">
        <v>579</v>
      </c>
      <c r="C547" s="89" t="s">
        <v>20</v>
      </c>
      <c r="D547" s="88">
        <v>1993</v>
      </c>
      <c r="E547" s="89" t="s">
        <v>1697</v>
      </c>
      <c r="F547" s="89" t="s">
        <v>1698</v>
      </c>
      <c r="G547" s="89" t="s">
        <v>733</v>
      </c>
      <c r="H547" s="88">
        <v>12</v>
      </c>
    </row>
    <row r="548" spans="1:8" ht="15.6" x14ac:dyDescent="0.3">
      <c r="A548" s="88">
        <v>539</v>
      </c>
      <c r="B548" s="89" t="s">
        <v>580</v>
      </c>
      <c r="C548" s="89" t="s">
        <v>92</v>
      </c>
      <c r="D548" s="88">
        <v>1987</v>
      </c>
      <c r="E548" s="89" t="s">
        <v>1699</v>
      </c>
      <c r="F548" s="89" t="s">
        <v>765</v>
      </c>
      <c r="G548" s="89" t="s">
        <v>733</v>
      </c>
      <c r="H548" s="88">
        <v>16</v>
      </c>
    </row>
    <row r="549" spans="1:8" ht="15.6" x14ac:dyDescent="0.3">
      <c r="A549" s="88">
        <v>540</v>
      </c>
      <c r="B549" s="89" t="s">
        <v>581</v>
      </c>
      <c r="C549" s="89" t="s">
        <v>9</v>
      </c>
      <c r="D549" s="88">
        <v>1987</v>
      </c>
      <c r="E549" s="89" t="s">
        <v>1700</v>
      </c>
      <c r="F549" s="89" t="s">
        <v>1264</v>
      </c>
      <c r="G549" s="89" t="s">
        <v>733</v>
      </c>
      <c r="H549" s="88">
        <v>16</v>
      </c>
    </row>
    <row r="550" spans="1:8" ht="15.6" x14ac:dyDescent="0.3">
      <c r="A550" s="88">
        <v>541</v>
      </c>
      <c r="B550" s="89" t="s">
        <v>582</v>
      </c>
      <c r="C550" s="89" t="s">
        <v>9</v>
      </c>
      <c r="D550" s="88">
        <v>2001</v>
      </c>
      <c r="E550" s="89" t="s">
        <v>1701</v>
      </c>
      <c r="F550" s="89" t="s">
        <v>1702</v>
      </c>
      <c r="G550" s="89" t="s">
        <v>733</v>
      </c>
      <c r="H550" s="88">
        <v>14</v>
      </c>
    </row>
    <row r="551" spans="1:8" ht="15.6" x14ac:dyDescent="0.3">
      <c r="A551" s="88">
        <v>542</v>
      </c>
      <c r="B551" s="89" t="s">
        <v>583</v>
      </c>
      <c r="C551" s="89" t="s">
        <v>9</v>
      </c>
      <c r="D551" s="88">
        <v>2006</v>
      </c>
      <c r="E551" s="89" t="s">
        <v>1703</v>
      </c>
      <c r="F551" s="89" t="s">
        <v>1704</v>
      </c>
      <c r="G551" s="89" t="s">
        <v>736</v>
      </c>
      <c r="H551" s="88">
        <v>14</v>
      </c>
    </row>
    <row r="552" spans="1:8" ht="15.6" x14ac:dyDescent="0.3">
      <c r="A552" s="88">
        <v>543</v>
      </c>
      <c r="B552" s="89" t="s">
        <v>584</v>
      </c>
      <c r="C552" s="89" t="s">
        <v>22</v>
      </c>
      <c r="D552" s="88">
        <v>2009</v>
      </c>
      <c r="E552" s="89" t="s">
        <v>1705</v>
      </c>
      <c r="F552" s="89" t="s">
        <v>1706</v>
      </c>
      <c r="G552" s="89" t="s">
        <v>726</v>
      </c>
      <c r="H552" s="88">
        <v>18</v>
      </c>
    </row>
    <row r="553" spans="1:8" ht="15.6" x14ac:dyDescent="0.3">
      <c r="A553" s="88">
        <v>544</v>
      </c>
      <c r="B553" s="89" t="s">
        <v>585</v>
      </c>
      <c r="C553" s="89" t="s">
        <v>38</v>
      </c>
      <c r="D553" s="88">
        <v>2008</v>
      </c>
      <c r="E553" s="89" t="s">
        <v>1707</v>
      </c>
      <c r="F553" s="89" t="s">
        <v>1708</v>
      </c>
      <c r="G553" s="89" t="s">
        <v>726</v>
      </c>
      <c r="H553" s="88">
        <v>21</v>
      </c>
    </row>
    <row r="554" spans="1:8" ht="15.6" x14ac:dyDescent="0.3">
      <c r="A554" s="88">
        <v>545</v>
      </c>
      <c r="B554" s="89" t="s">
        <v>586</v>
      </c>
      <c r="C554" s="89" t="s">
        <v>9</v>
      </c>
      <c r="D554" s="88">
        <v>2003</v>
      </c>
      <c r="E554" s="89" t="s">
        <v>1709</v>
      </c>
      <c r="F554" s="89" t="s">
        <v>1146</v>
      </c>
      <c r="G554" s="89" t="s">
        <v>733</v>
      </c>
      <c r="H554" s="88">
        <v>19</v>
      </c>
    </row>
    <row r="555" spans="1:8" ht="15.6" x14ac:dyDescent="0.3">
      <c r="A555" s="88">
        <v>546</v>
      </c>
      <c r="B555" s="89" t="s">
        <v>587</v>
      </c>
      <c r="C555" s="89" t="s">
        <v>219</v>
      </c>
      <c r="D555" s="88">
        <v>2008</v>
      </c>
      <c r="E555" s="89" t="s">
        <v>1710</v>
      </c>
      <c r="F555" s="89" t="s">
        <v>1711</v>
      </c>
      <c r="G555" s="89" t="s">
        <v>726</v>
      </c>
      <c r="H555" s="88">
        <v>16</v>
      </c>
    </row>
    <row r="556" spans="1:8" ht="15.6" x14ac:dyDescent="0.3">
      <c r="A556" s="88">
        <v>547</v>
      </c>
      <c r="B556" s="89" t="s">
        <v>588</v>
      </c>
      <c r="C556" s="89" t="s">
        <v>9</v>
      </c>
      <c r="D556" s="88">
        <v>2008</v>
      </c>
      <c r="E556" s="89" t="s">
        <v>1712</v>
      </c>
      <c r="F556" s="89" t="s">
        <v>1713</v>
      </c>
      <c r="G556" s="89" t="s">
        <v>726</v>
      </c>
      <c r="H556" s="88">
        <v>11</v>
      </c>
    </row>
    <row r="557" spans="1:8" ht="15.6" x14ac:dyDescent="0.3">
      <c r="A557" s="88">
        <v>548</v>
      </c>
      <c r="B557" s="89" t="s">
        <v>589</v>
      </c>
      <c r="C557" s="89" t="s">
        <v>9</v>
      </c>
      <c r="D557" s="88">
        <v>1985</v>
      </c>
      <c r="E557" s="89" t="s">
        <v>1526</v>
      </c>
      <c r="F557" s="89" t="s">
        <v>1714</v>
      </c>
      <c r="G557" s="89" t="s">
        <v>733</v>
      </c>
      <c r="H557" s="88">
        <v>15</v>
      </c>
    </row>
    <row r="558" spans="1:8" ht="15.6" x14ac:dyDescent="0.3">
      <c r="A558" s="88">
        <v>549</v>
      </c>
      <c r="B558" s="89" t="s">
        <v>590</v>
      </c>
      <c r="C558" s="89" t="s">
        <v>32</v>
      </c>
      <c r="D558" s="88">
        <v>2001</v>
      </c>
      <c r="E558" s="89" t="s">
        <v>1715</v>
      </c>
      <c r="F558" s="89" t="s">
        <v>765</v>
      </c>
      <c r="G558" s="89" t="s">
        <v>733</v>
      </c>
      <c r="H558" s="88">
        <v>25</v>
      </c>
    </row>
    <row r="559" spans="1:8" ht="15.6" x14ac:dyDescent="0.3">
      <c r="A559" s="88">
        <v>550</v>
      </c>
      <c r="B559" s="89" t="s">
        <v>591</v>
      </c>
      <c r="C559" s="89" t="s">
        <v>32</v>
      </c>
      <c r="D559" s="88">
        <v>2005</v>
      </c>
      <c r="E559" s="89" t="s">
        <v>1716</v>
      </c>
      <c r="F559" s="89" t="s">
        <v>1717</v>
      </c>
      <c r="G559" s="89" t="s">
        <v>733</v>
      </c>
      <c r="H559" s="88">
        <v>16</v>
      </c>
    </row>
    <row r="560" spans="1:8" ht="15.6" x14ac:dyDescent="0.3">
      <c r="A560" s="88">
        <v>551</v>
      </c>
      <c r="B560" s="89" t="s">
        <v>592</v>
      </c>
      <c r="C560" s="89" t="s">
        <v>38</v>
      </c>
      <c r="D560" s="88">
        <v>2007</v>
      </c>
      <c r="E560" s="89" t="s">
        <v>1718</v>
      </c>
      <c r="F560" s="89" t="s">
        <v>1249</v>
      </c>
      <c r="G560" s="89" t="s">
        <v>726</v>
      </c>
      <c r="H560" s="88">
        <v>12</v>
      </c>
    </row>
    <row r="561" spans="1:8" ht="15.6" x14ac:dyDescent="0.3">
      <c r="A561" s="88">
        <v>552</v>
      </c>
      <c r="B561" s="89" t="s">
        <v>593</v>
      </c>
      <c r="C561" s="89" t="s">
        <v>11</v>
      </c>
      <c r="D561" s="88">
        <v>2008</v>
      </c>
      <c r="E561" s="89" t="s">
        <v>1719</v>
      </c>
      <c r="F561" s="89" t="s">
        <v>1720</v>
      </c>
      <c r="G561" s="89" t="s">
        <v>726</v>
      </c>
      <c r="H561" s="88">
        <v>13</v>
      </c>
    </row>
    <row r="562" spans="1:8" ht="15.6" x14ac:dyDescent="0.3">
      <c r="A562" s="88">
        <v>553</v>
      </c>
      <c r="B562" s="89" t="s">
        <v>594</v>
      </c>
      <c r="C562" s="89" t="s">
        <v>38</v>
      </c>
      <c r="D562" s="88">
        <v>2009</v>
      </c>
      <c r="E562" s="89" t="s">
        <v>1721</v>
      </c>
      <c r="F562" s="89" t="s">
        <v>963</v>
      </c>
      <c r="G562" s="89" t="s">
        <v>726</v>
      </c>
      <c r="H562" s="88">
        <v>22</v>
      </c>
    </row>
    <row r="563" spans="1:8" ht="15.6" x14ac:dyDescent="0.3">
      <c r="A563" s="88">
        <v>554</v>
      </c>
      <c r="B563" s="89" t="s">
        <v>595</v>
      </c>
      <c r="C563" s="89" t="s">
        <v>155</v>
      </c>
      <c r="D563" s="88">
        <v>1985</v>
      </c>
      <c r="E563" s="89" t="s">
        <v>1722</v>
      </c>
      <c r="F563" s="89" t="s">
        <v>1047</v>
      </c>
      <c r="G563" s="89" t="s">
        <v>733</v>
      </c>
      <c r="H563" s="88">
        <v>13</v>
      </c>
    </row>
    <row r="564" spans="1:8" ht="15.6" x14ac:dyDescent="0.3">
      <c r="A564" s="88">
        <v>555</v>
      </c>
      <c r="B564" s="89" t="s">
        <v>596</v>
      </c>
      <c r="C564" s="89" t="s">
        <v>13</v>
      </c>
      <c r="D564" s="88">
        <v>2008</v>
      </c>
      <c r="E564" s="89" t="s">
        <v>1723</v>
      </c>
      <c r="F564" s="89" t="s">
        <v>1005</v>
      </c>
      <c r="G564" s="89" t="s">
        <v>726</v>
      </c>
      <c r="H564" s="88">
        <v>15</v>
      </c>
    </row>
    <row r="565" spans="1:8" ht="15.6" x14ac:dyDescent="0.3">
      <c r="A565" s="88">
        <v>556</v>
      </c>
      <c r="B565" s="89" t="s">
        <v>597</v>
      </c>
      <c r="C565" s="89" t="s">
        <v>155</v>
      </c>
      <c r="D565" s="88">
        <v>1992</v>
      </c>
      <c r="E565" s="89" t="s">
        <v>1724</v>
      </c>
      <c r="F565" s="89" t="s">
        <v>1138</v>
      </c>
      <c r="G565" s="89" t="s">
        <v>733</v>
      </c>
      <c r="H565" s="88">
        <v>14</v>
      </c>
    </row>
    <row r="566" spans="1:8" ht="15.6" x14ac:dyDescent="0.3">
      <c r="A566" s="88">
        <v>557</v>
      </c>
      <c r="B566" s="89" t="s">
        <v>598</v>
      </c>
      <c r="C566" s="89" t="s">
        <v>22</v>
      </c>
      <c r="D566" s="88">
        <v>1985</v>
      </c>
      <c r="E566" s="89" t="s">
        <v>1725</v>
      </c>
      <c r="F566" s="89" t="s">
        <v>1726</v>
      </c>
      <c r="G566" s="89" t="s">
        <v>733</v>
      </c>
      <c r="H566" s="88">
        <v>15</v>
      </c>
    </row>
    <row r="567" spans="1:8" ht="15.6" x14ac:dyDescent="0.3">
      <c r="A567" s="88">
        <v>558</v>
      </c>
      <c r="B567" s="89" t="s">
        <v>599</v>
      </c>
      <c r="C567" s="89" t="s">
        <v>9</v>
      </c>
      <c r="D567" s="88">
        <v>2001</v>
      </c>
      <c r="E567" s="89" t="s">
        <v>1727</v>
      </c>
      <c r="F567" s="89" t="s">
        <v>1481</v>
      </c>
      <c r="G567" s="89" t="s">
        <v>733</v>
      </c>
      <c r="H567" s="88">
        <v>12</v>
      </c>
    </row>
    <row r="568" spans="1:8" ht="15.6" x14ac:dyDescent="0.3">
      <c r="A568" s="88">
        <v>559</v>
      </c>
      <c r="B568" s="89" t="s">
        <v>600</v>
      </c>
      <c r="C568" s="89" t="s">
        <v>9</v>
      </c>
      <c r="D568" s="88">
        <v>2006</v>
      </c>
      <c r="E568" s="89" t="s">
        <v>1728</v>
      </c>
      <c r="F568" s="89" t="s">
        <v>1729</v>
      </c>
      <c r="G568" s="89" t="s">
        <v>736</v>
      </c>
      <c r="H568" s="88">
        <v>15</v>
      </c>
    </row>
    <row r="569" spans="1:8" ht="15.6" x14ac:dyDescent="0.3">
      <c r="A569" s="88">
        <v>560</v>
      </c>
      <c r="B569" s="89" t="s">
        <v>601</v>
      </c>
      <c r="C569" s="89" t="s">
        <v>9</v>
      </c>
      <c r="D569" s="88">
        <v>2001</v>
      </c>
      <c r="E569" s="89" t="s">
        <v>1730</v>
      </c>
      <c r="F569" s="89" t="s">
        <v>1731</v>
      </c>
      <c r="G569" s="89" t="s">
        <v>733</v>
      </c>
      <c r="H569" s="88">
        <v>20</v>
      </c>
    </row>
    <row r="570" spans="1:8" ht="15.6" x14ac:dyDescent="0.3">
      <c r="A570" s="88">
        <v>561</v>
      </c>
      <c r="B570" s="89" t="s">
        <v>602</v>
      </c>
      <c r="C570" s="89" t="s">
        <v>32</v>
      </c>
      <c r="D570" s="88">
        <v>2005</v>
      </c>
      <c r="E570" s="89" t="s">
        <v>1732</v>
      </c>
      <c r="F570" s="89" t="s">
        <v>1733</v>
      </c>
      <c r="G570" s="89" t="s">
        <v>733</v>
      </c>
      <c r="H570" s="88">
        <v>15</v>
      </c>
    </row>
    <row r="571" spans="1:8" ht="15.6" x14ac:dyDescent="0.3">
      <c r="A571" s="88">
        <v>562</v>
      </c>
      <c r="B571" s="89" t="s">
        <v>603</v>
      </c>
      <c r="C571" s="89" t="s">
        <v>22</v>
      </c>
      <c r="D571" s="88">
        <v>2008</v>
      </c>
      <c r="E571" s="89" t="s">
        <v>1734</v>
      </c>
      <c r="F571" s="89" t="s">
        <v>1735</v>
      </c>
      <c r="G571" s="89" t="s">
        <v>726</v>
      </c>
      <c r="H571" s="88">
        <v>23</v>
      </c>
    </row>
    <row r="572" spans="1:8" ht="15.6" x14ac:dyDescent="0.3">
      <c r="A572" s="88">
        <v>563</v>
      </c>
      <c r="B572" s="89" t="s">
        <v>604</v>
      </c>
      <c r="C572" s="89" t="s">
        <v>25</v>
      </c>
      <c r="D572" s="88">
        <v>2001</v>
      </c>
      <c r="E572" s="89" t="s">
        <v>1736</v>
      </c>
      <c r="F572" s="89" t="s">
        <v>1737</v>
      </c>
      <c r="G572" s="89" t="s">
        <v>733</v>
      </c>
      <c r="H572" s="88">
        <v>14</v>
      </c>
    </row>
    <row r="573" spans="1:8" ht="15.6" x14ac:dyDescent="0.3">
      <c r="A573" s="88">
        <v>564</v>
      </c>
      <c r="B573" s="89" t="s">
        <v>605</v>
      </c>
      <c r="C573" s="89" t="s">
        <v>32</v>
      </c>
      <c r="D573" s="88">
        <v>2008</v>
      </c>
      <c r="E573" s="89" t="s">
        <v>1738</v>
      </c>
      <c r="F573" s="89" t="s">
        <v>1471</v>
      </c>
      <c r="G573" s="89" t="s">
        <v>726</v>
      </c>
      <c r="H573" s="88">
        <v>20</v>
      </c>
    </row>
    <row r="574" spans="1:8" ht="15.6" x14ac:dyDescent="0.3">
      <c r="A574" s="88">
        <v>565</v>
      </c>
      <c r="B574" s="89" t="s">
        <v>606</v>
      </c>
      <c r="C574" s="89" t="s">
        <v>32</v>
      </c>
      <c r="D574" s="88">
        <v>2002</v>
      </c>
      <c r="E574" s="89" t="s">
        <v>1739</v>
      </c>
      <c r="F574" s="89" t="s">
        <v>1740</v>
      </c>
      <c r="G574" s="89" t="s">
        <v>733</v>
      </c>
      <c r="H574" s="88">
        <v>15</v>
      </c>
    </row>
    <row r="575" spans="1:8" ht="15.6" x14ac:dyDescent="0.3">
      <c r="A575" s="88">
        <v>566</v>
      </c>
      <c r="B575" s="89" t="s">
        <v>607</v>
      </c>
      <c r="C575" s="89" t="s">
        <v>22</v>
      </c>
      <c r="D575" s="88">
        <v>2008</v>
      </c>
      <c r="E575" s="89" t="s">
        <v>1741</v>
      </c>
      <c r="F575" s="89" t="s">
        <v>1458</v>
      </c>
      <c r="G575" s="89" t="s">
        <v>726</v>
      </c>
      <c r="H575" s="88">
        <v>19</v>
      </c>
    </row>
    <row r="576" spans="1:8" ht="15.6" x14ac:dyDescent="0.3">
      <c r="A576" s="88">
        <v>567</v>
      </c>
      <c r="B576" s="89" t="s">
        <v>608</v>
      </c>
      <c r="C576" s="89" t="s">
        <v>32</v>
      </c>
      <c r="D576" s="88">
        <v>2007</v>
      </c>
      <c r="E576" s="89" t="s">
        <v>1742</v>
      </c>
      <c r="F576" s="89" t="s">
        <v>1743</v>
      </c>
      <c r="G576" s="89" t="s">
        <v>726</v>
      </c>
      <c r="H576" s="88">
        <v>24</v>
      </c>
    </row>
    <row r="577" spans="1:8" ht="15.6" x14ac:dyDescent="0.3">
      <c r="A577" s="88">
        <v>568</v>
      </c>
      <c r="B577" s="89" t="s">
        <v>609</v>
      </c>
      <c r="C577" s="89" t="s">
        <v>9</v>
      </c>
      <c r="D577" s="88">
        <v>2009</v>
      </c>
      <c r="E577" s="89" t="s">
        <v>1744</v>
      </c>
      <c r="F577" s="89" t="s">
        <v>1351</v>
      </c>
      <c r="G577" s="89" t="s">
        <v>726</v>
      </c>
      <c r="H577" s="88">
        <v>18</v>
      </c>
    </row>
    <row r="578" spans="1:8" ht="15.6" x14ac:dyDescent="0.3">
      <c r="A578" s="88">
        <v>569</v>
      </c>
      <c r="B578" s="89" t="s">
        <v>610</v>
      </c>
      <c r="C578" s="89" t="s">
        <v>32</v>
      </c>
      <c r="D578" s="88">
        <v>2008</v>
      </c>
      <c r="E578" s="89" t="s">
        <v>1745</v>
      </c>
      <c r="F578" s="89" t="s">
        <v>765</v>
      </c>
      <c r="G578" s="89" t="s">
        <v>726</v>
      </c>
      <c r="H578" s="88">
        <v>20</v>
      </c>
    </row>
    <row r="579" spans="1:8" ht="15.6" x14ac:dyDescent="0.3">
      <c r="A579" s="88">
        <v>570</v>
      </c>
      <c r="B579" s="89" t="s">
        <v>611</v>
      </c>
      <c r="C579" s="89" t="s">
        <v>38</v>
      </c>
      <c r="D579" s="88">
        <v>2008</v>
      </c>
      <c r="E579" s="89" t="s">
        <v>1746</v>
      </c>
      <c r="F579" s="89" t="s">
        <v>1747</v>
      </c>
      <c r="G579" s="89" t="s">
        <v>726</v>
      </c>
      <c r="H579" s="88">
        <v>18</v>
      </c>
    </row>
    <row r="580" spans="1:8" ht="15.6" x14ac:dyDescent="0.3">
      <c r="A580" s="88">
        <v>571</v>
      </c>
      <c r="B580" s="89" t="s">
        <v>612</v>
      </c>
      <c r="C580" s="89" t="s">
        <v>9</v>
      </c>
      <c r="D580" s="88">
        <v>2008</v>
      </c>
      <c r="E580" s="89" t="s">
        <v>1748</v>
      </c>
      <c r="F580" s="89" t="s">
        <v>1083</v>
      </c>
      <c r="G580" s="89" t="s">
        <v>726</v>
      </c>
      <c r="H580" s="88">
        <v>22</v>
      </c>
    </row>
    <row r="581" spans="1:8" ht="15.6" x14ac:dyDescent="0.3">
      <c r="A581" s="88">
        <v>572</v>
      </c>
      <c r="B581" s="89" t="s">
        <v>613</v>
      </c>
      <c r="C581" s="89" t="s">
        <v>9</v>
      </c>
      <c r="D581" s="88">
        <v>1939</v>
      </c>
      <c r="E581" s="89" t="s">
        <v>1749</v>
      </c>
      <c r="F581" s="89" t="s">
        <v>1750</v>
      </c>
      <c r="G581" s="89" t="s">
        <v>733</v>
      </c>
      <c r="H581" s="88">
        <v>22</v>
      </c>
    </row>
    <row r="582" spans="1:8" ht="15.6" x14ac:dyDescent="0.3">
      <c r="A582" s="88">
        <v>573</v>
      </c>
      <c r="B582" s="89" t="s">
        <v>614</v>
      </c>
      <c r="C582" s="89" t="s">
        <v>13</v>
      </c>
      <c r="D582" s="88">
        <v>2003</v>
      </c>
      <c r="E582" s="89" t="s">
        <v>1751</v>
      </c>
      <c r="F582" s="89" t="s">
        <v>1307</v>
      </c>
      <c r="G582" s="89" t="s">
        <v>733</v>
      </c>
      <c r="H582" s="88">
        <v>13</v>
      </c>
    </row>
    <row r="583" spans="1:8" ht="15.6" x14ac:dyDescent="0.3">
      <c r="A583" s="88">
        <v>574</v>
      </c>
      <c r="B583" s="89" t="s">
        <v>615</v>
      </c>
      <c r="C583" s="89" t="s">
        <v>9</v>
      </c>
      <c r="D583" s="88">
        <v>2006</v>
      </c>
      <c r="E583" s="89" t="s">
        <v>1752</v>
      </c>
      <c r="F583" s="89" t="s">
        <v>1753</v>
      </c>
      <c r="G583" s="89" t="s">
        <v>736</v>
      </c>
      <c r="H583" s="88">
        <v>13</v>
      </c>
    </row>
    <row r="584" spans="1:8" ht="15.6" x14ac:dyDescent="0.3">
      <c r="A584" s="88">
        <v>575</v>
      </c>
      <c r="B584" s="89" t="s">
        <v>616</v>
      </c>
      <c r="C584" s="89" t="s">
        <v>32</v>
      </c>
      <c r="D584" s="88">
        <v>1974</v>
      </c>
      <c r="E584" s="89" t="s">
        <v>1754</v>
      </c>
      <c r="F584" s="89" t="s">
        <v>872</v>
      </c>
      <c r="G584" s="89" t="s">
        <v>733</v>
      </c>
      <c r="H584" s="88">
        <v>21</v>
      </c>
    </row>
    <row r="585" spans="1:8" ht="15.6" x14ac:dyDescent="0.3">
      <c r="A585" s="88">
        <v>576</v>
      </c>
      <c r="B585" s="89" t="s">
        <v>617</v>
      </c>
      <c r="C585" s="89" t="s">
        <v>9</v>
      </c>
      <c r="D585" s="88">
        <v>1990</v>
      </c>
      <c r="E585" s="89" t="s">
        <v>1755</v>
      </c>
      <c r="F585" s="89" t="s">
        <v>1756</v>
      </c>
      <c r="G585" s="89" t="s">
        <v>733</v>
      </c>
      <c r="H585" s="88">
        <v>12</v>
      </c>
    </row>
    <row r="586" spans="1:8" ht="15.6" x14ac:dyDescent="0.3">
      <c r="A586" s="88">
        <v>577</v>
      </c>
      <c r="B586" s="89" t="s">
        <v>618</v>
      </c>
      <c r="C586" s="89" t="s">
        <v>9</v>
      </c>
      <c r="D586" s="88">
        <v>2000</v>
      </c>
      <c r="E586" s="89" t="s">
        <v>1694</v>
      </c>
      <c r="F586" s="89" t="s">
        <v>1693</v>
      </c>
      <c r="G586" s="89" t="s">
        <v>733</v>
      </c>
      <c r="H586" s="88">
        <v>23</v>
      </c>
    </row>
    <row r="587" spans="1:8" ht="15.6" x14ac:dyDescent="0.3">
      <c r="A587" s="88">
        <v>578</v>
      </c>
      <c r="B587" s="89" t="s">
        <v>619</v>
      </c>
      <c r="C587" s="89" t="s">
        <v>9</v>
      </c>
      <c r="D587" s="88">
        <v>2006</v>
      </c>
      <c r="E587" s="89" t="s">
        <v>1757</v>
      </c>
      <c r="F587" s="89" t="s">
        <v>1758</v>
      </c>
      <c r="G587" s="89" t="s">
        <v>736</v>
      </c>
      <c r="H587" s="88">
        <v>20</v>
      </c>
    </row>
    <row r="588" spans="1:8" ht="15.6" x14ac:dyDescent="0.3">
      <c r="A588" s="88">
        <v>579</v>
      </c>
      <c r="B588" s="89" t="s">
        <v>620</v>
      </c>
      <c r="C588" s="89" t="s">
        <v>13</v>
      </c>
      <c r="D588" s="88">
        <v>1991</v>
      </c>
      <c r="E588" s="89" t="s">
        <v>1759</v>
      </c>
      <c r="F588" s="89" t="s">
        <v>1760</v>
      </c>
      <c r="G588" s="89" t="s">
        <v>733</v>
      </c>
      <c r="H588" s="88">
        <v>10</v>
      </c>
    </row>
    <row r="589" spans="1:8" ht="15.6" x14ac:dyDescent="0.3">
      <c r="A589" s="88">
        <v>580</v>
      </c>
      <c r="B589" s="89" t="s">
        <v>621</v>
      </c>
      <c r="C589" s="89" t="s">
        <v>32</v>
      </c>
      <c r="D589" s="88">
        <v>2007</v>
      </c>
      <c r="E589" s="89" t="s">
        <v>1761</v>
      </c>
      <c r="F589" s="89" t="s">
        <v>1717</v>
      </c>
      <c r="G589" s="89" t="s">
        <v>726</v>
      </c>
      <c r="H589" s="88">
        <v>15</v>
      </c>
    </row>
    <row r="590" spans="1:8" ht="15.6" x14ac:dyDescent="0.3">
      <c r="A590" s="88">
        <v>581</v>
      </c>
      <c r="B590" s="89" t="s">
        <v>622</v>
      </c>
      <c r="C590" s="89" t="s">
        <v>38</v>
      </c>
      <c r="D590" s="88">
        <v>2008</v>
      </c>
      <c r="E590" s="89" t="s">
        <v>1762</v>
      </c>
      <c r="F590" s="89" t="s">
        <v>1763</v>
      </c>
      <c r="G590" s="89" t="s">
        <v>726</v>
      </c>
      <c r="H590" s="88">
        <v>13</v>
      </c>
    </row>
    <row r="591" spans="1:8" ht="15.6" x14ac:dyDescent="0.3">
      <c r="A591" s="88">
        <v>582</v>
      </c>
      <c r="B591" s="89" t="s">
        <v>623</v>
      </c>
      <c r="C591" s="89" t="s">
        <v>11</v>
      </c>
      <c r="D591" s="88">
        <v>2008</v>
      </c>
      <c r="E591" s="89" t="s">
        <v>1764</v>
      </c>
      <c r="F591" s="89" t="s">
        <v>1765</v>
      </c>
      <c r="G591" s="89" t="s">
        <v>726</v>
      </c>
      <c r="H591" s="88">
        <v>18</v>
      </c>
    </row>
    <row r="592" spans="1:8" ht="15.6" x14ac:dyDescent="0.3">
      <c r="A592" s="88">
        <v>583</v>
      </c>
      <c r="B592" s="89" t="s">
        <v>626</v>
      </c>
      <c r="C592" s="89" t="s">
        <v>9</v>
      </c>
      <c r="D592" s="88">
        <v>2008</v>
      </c>
      <c r="E592" s="89" t="s">
        <v>1766</v>
      </c>
      <c r="F592" s="89" t="s">
        <v>1767</v>
      </c>
      <c r="G592" s="89" t="s">
        <v>726</v>
      </c>
      <c r="H592" s="88">
        <v>24</v>
      </c>
    </row>
    <row r="593" spans="1:8" ht="15.6" x14ac:dyDescent="0.3">
      <c r="A593" s="88">
        <v>584</v>
      </c>
      <c r="B593" s="89" t="s">
        <v>627</v>
      </c>
      <c r="C593" s="89" t="s">
        <v>38</v>
      </c>
      <c r="D593" s="88">
        <v>2005</v>
      </c>
      <c r="E593" s="89" t="s">
        <v>1768</v>
      </c>
      <c r="F593" s="89" t="s">
        <v>1274</v>
      </c>
      <c r="G593" s="89" t="s">
        <v>733</v>
      </c>
      <c r="H593" s="88">
        <v>10</v>
      </c>
    </row>
    <row r="594" spans="1:8" ht="15.6" x14ac:dyDescent="0.3">
      <c r="A594" s="88">
        <v>585</v>
      </c>
      <c r="B594" s="89" t="s">
        <v>628</v>
      </c>
      <c r="C594" s="89" t="s">
        <v>32</v>
      </c>
      <c r="D594" s="88">
        <v>2000</v>
      </c>
      <c r="E594" s="89" t="s">
        <v>1769</v>
      </c>
      <c r="F594" s="89" t="s">
        <v>1770</v>
      </c>
      <c r="G594" s="89" t="s">
        <v>733</v>
      </c>
      <c r="H594" s="88">
        <v>21</v>
      </c>
    </row>
    <row r="595" spans="1:8" ht="15.6" x14ac:dyDescent="0.3">
      <c r="A595" s="88">
        <v>586</v>
      </c>
      <c r="B595" s="89" t="s">
        <v>629</v>
      </c>
      <c r="C595" s="89" t="s">
        <v>9</v>
      </c>
      <c r="D595" s="88">
        <v>2005</v>
      </c>
      <c r="E595" s="89" t="s">
        <v>1771</v>
      </c>
      <c r="F595" s="89" t="s">
        <v>1772</v>
      </c>
      <c r="G595" s="89" t="s">
        <v>733</v>
      </c>
      <c r="H595" s="88">
        <v>25</v>
      </c>
    </row>
    <row r="596" spans="1:8" ht="15.6" x14ac:dyDescent="0.3">
      <c r="A596" s="88">
        <v>587</v>
      </c>
      <c r="B596" s="89" t="s">
        <v>630</v>
      </c>
      <c r="C596" s="89" t="s">
        <v>32</v>
      </c>
      <c r="D596" s="88">
        <v>2008</v>
      </c>
      <c r="E596" s="89" t="s">
        <v>1773</v>
      </c>
      <c r="F596" s="89" t="s">
        <v>1287</v>
      </c>
      <c r="G596" s="89" t="s">
        <v>726</v>
      </c>
      <c r="H596" s="88">
        <v>20</v>
      </c>
    </row>
    <row r="597" spans="1:8" ht="15.6" x14ac:dyDescent="0.3">
      <c r="A597" s="88">
        <v>588</v>
      </c>
      <c r="B597" s="89" t="s">
        <v>631</v>
      </c>
      <c r="C597" s="89" t="s">
        <v>11</v>
      </c>
      <c r="D597" s="88">
        <v>1992</v>
      </c>
      <c r="E597" s="89" t="s">
        <v>1774</v>
      </c>
      <c r="F597" s="89" t="s">
        <v>1775</v>
      </c>
      <c r="G597" s="89" t="s">
        <v>733</v>
      </c>
      <c r="H597" s="88">
        <v>19</v>
      </c>
    </row>
    <row r="598" spans="1:8" ht="15.6" x14ac:dyDescent="0.3">
      <c r="A598" s="88">
        <v>589</v>
      </c>
      <c r="B598" s="89" t="s">
        <v>632</v>
      </c>
      <c r="C598" s="89" t="s">
        <v>13</v>
      </c>
      <c r="D598" s="88">
        <v>2008</v>
      </c>
      <c r="E598" s="89" t="s">
        <v>1776</v>
      </c>
      <c r="F598" s="89" t="s">
        <v>1777</v>
      </c>
      <c r="G598" s="89" t="s">
        <v>726</v>
      </c>
      <c r="H598" s="88">
        <v>17</v>
      </c>
    </row>
    <row r="599" spans="1:8" ht="15.6" x14ac:dyDescent="0.3">
      <c r="A599" s="88">
        <v>590</v>
      </c>
      <c r="B599" s="89" t="s">
        <v>633</v>
      </c>
      <c r="C599" s="89" t="s">
        <v>13</v>
      </c>
      <c r="D599" s="88">
        <v>1993</v>
      </c>
      <c r="E599" s="89" t="s">
        <v>1778</v>
      </c>
      <c r="F599" s="89" t="s">
        <v>752</v>
      </c>
      <c r="G599" s="89" t="s">
        <v>733</v>
      </c>
      <c r="H599" s="88">
        <v>21</v>
      </c>
    </row>
    <row r="600" spans="1:8" ht="15.6" x14ac:dyDescent="0.3">
      <c r="A600" s="88">
        <v>591</v>
      </c>
      <c r="B600" s="89" t="s">
        <v>634</v>
      </c>
      <c r="C600" s="89" t="s">
        <v>38</v>
      </c>
      <c r="D600" s="88">
        <v>2008</v>
      </c>
      <c r="E600" s="89" t="s">
        <v>1779</v>
      </c>
      <c r="F600" s="89" t="s">
        <v>1780</v>
      </c>
      <c r="G600" s="89" t="s">
        <v>726</v>
      </c>
      <c r="H600" s="88">
        <v>25</v>
      </c>
    </row>
    <row r="601" spans="1:8" ht="15.6" x14ac:dyDescent="0.3">
      <c r="A601" s="88">
        <v>592</v>
      </c>
      <c r="B601" s="89" t="s">
        <v>635</v>
      </c>
      <c r="C601" s="89" t="s">
        <v>9</v>
      </c>
      <c r="D601" s="88">
        <v>2007</v>
      </c>
      <c r="E601" s="89" t="s">
        <v>1781</v>
      </c>
      <c r="F601" s="89" t="s">
        <v>1782</v>
      </c>
      <c r="G601" s="89" t="s">
        <v>726</v>
      </c>
      <c r="H601" s="88">
        <v>22</v>
      </c>
    </row>
    <row r="602" spans="1:8" ht="15.6" x14ac:dyDescent="0.3">
      <c r="A602" s="88">
        <v>593</v>
      </c>
      <c r="B602" s="89" t="s">
        <v>636</v>
      </c>
      <c r="C602" s="89" t="s">
        <v>9</v>
      </c>
      <c r="D602" s="88">
        <v>2008</v>
      </c>
      <c r="E602" s="89" t="s">
        <v>1783</v>
      </c>
      <c r="F602" s="89" t="s">
        <v>1784</v>
      </c>
      <c r="G602" s="89" t="s">
        <v>726</v>
      </c>
      <c r="H602" s="88">
        <v>11</v>
      </c>
    </row>
    <row r="603" spans="1:8" ht="15.6" x14ac:dyDescent="0.3">
      <c r="A603" s="88">
        <v>594</v>
      </c>
      <c r="B603" s="89" t="s">
        <v>637</v>
      </c>
      <c r="C603" s="89" t="s">
        <v>9</v>
      </c>
      <c r="D603" s="88">
        <v>2008</v>
      </c>
      <c r="E603" s="89" t="s">
        <v>1785</v>
      </c>
      <c r="F603" s="89" t="s">
        <v>1786</v>
      </c>
      <c r="G603" s="89" t="s">
        <v>726</v>
      </c>
      <c r="H603" s="88">
        <v>15</v>
      </c>
    </row>
    <row r="604" spans="1:8" ht="15.6" x14ac:dyDescent="0.3">
      <c r="A604" s="88">
        <v>595</v>
      </c>
      <c r="B604" s="89" t="s">
        <v>638</v>
      </c>
      <c r="C604" s="89" t="s">
        <v>9</v>
      </c>
      <c r="D604" s="88">
        <v>1955</v>
      </c>
      <c r="E604" s="89" t="s">
        <v>1787</v>
      </c>
      <c r="F604" s="89" t="s">
        <v>1788</v>
      </c>
      <c r="G604" s="89" t="s">
        <v>733</v>
      </c>
      <c r="H604" s="88">
        <v>25</v>
      </c>
    </row>
    <row r="605" spans="1:8" ht="15.6" x14ac:dyDescent="0.3">
      <c r="A605" s="88">
        <v>596</v>
      </c>
      <c r="B605" s="89" t="s">
        <v>639</v>
      </c>
      <c r="C605" s="89" t="s">
        <v>32</v>
      </c>
      <c r="D605" s="88">
        <v>2008</v>
      </c>
      <c r="E605" s="89" t="s">
        <v>1789</v>
      </c>
      <c r="F605" s="89" t="s">
        <v>1790</v>
      </c>
      <c r="G605" s="89" t="s">
        <v>726</v>
      </c>
      <c r="H605" s="88">
        <v>10</v>
      </c>
    </row>
    <row r="606" spans="1:8" ht="15.6" x14ac:dyDescent="0.3">
      <c r="A606" s="88">
        <v>597</v>
      </c>
      <c r="B606" s="89" t="s">
        <v>640</v>
      </c>
      <c r="C606" s="89" t="s">
        <v>9</v>
      </c>
      <c r="D606" s="88">
        <v>1995</v>
      </c>
      <c r="E606" s="89" t="s">
        <v>1791</v>
      </c>
      <c r="F606" s="89" t="s">
        <v>1792</v>
      </c>
      <c r="G606" s="89" t="s">
        <v>733</v>
      </c>
      <c r="H606" s="88">
        <v>23</v>
      </c>
    </row>
    <row r="607" spans="1:8" ht="15.6" x14ac:dyDescent="0.3">
      <c r="A607" s="88">
        <v>598</v>
      </c>
      <c r="B607" s="89" t="s">
        <v>641</v>
      </c>
      <c r="C607" s="89" t="s">
        <v>9</v>
      </c>
      <c r="D607" s="88">
        <v>2008</v>
      </c>
      <c r="E607" s="89" t="s">
        <v>1793</v>
      </c>
      <c r="F607" s="89" t="s">
        <v>754</v>
      </c>
      <c r="G607" s="89" t="s">
        <v>726</v>
      </c>
      <c r="H607" s="88">
        <v>25</v>
      </c>
    </row>
    <row r="608" spans="1:8" ht="15.6" x14ac:dyDescent="0.3">
      <c r="A608" s="88">
        <v>599</v>
      </c>
      <c r="B608" s="89" t="s">
        <v>642</v>
      </c>
      <c r="C608" s="89" t="s">
        <v>9</v>
      </c>
      <c r="D608" s="88">
        <v>1996</v>
      </c>
      <c r="E608" s="89" t="s">
        <v>1794</v>
      </c>
      <c r="F608" s="89" t="s">
        <v>1021</v>
      </c>
      <c r="G608" s="89" t="s">
        <v>733</v>
      </c>
      <c r="H608" s="88">
        <v>17</v>
      </c>
    </row>
    <row r="609" spans="1:8" ht="15.6" x14ac:dyDescent="0.3">
      <c r="A609" s="88">
        <v>600</v>
      </c>
      <c r="B609" s="89" t="s">
        <v>643</v>
      </c>
      <c r="C609" s="89" t="s">
        <v>9</v>
      </c>
      <c r="D609" s="88">
        <v>1990</v>
      </c>
      <c r="E609" s="89" t="s">
        <v>1795</v>
      </c>
      <c r="F609" s="89" t="s">
        <v>1796</v>
      </c>
      <c r="G609" s="89" t="s">
        <v>733</v>
      </c>
      <c r="H609" s="88">
        <v>10</v>
      </c>
    </row>
    <row r="610" spans="1:8" ht="15.6" x14ac:dyDescent="0.3">
      <c r="A610" s="88">
        <v>601</v>
      </c>
      <c r="B610" s="89" t="s">
        <v>644</v>
      </c>
      <c r="C610" s="89" t="s">
        <v>15</v>
      </c>
      <c r="D610" s="88">
        <v>1998</v>
      </c>
      <c r="E610" s="89" t="s">
        <v>1797</v>
      </c>
      <c r="F610" s="89" t="s">
        <v>1798</v>
      </c>
      <c r="G610" s="89" t="s">
        <v>733</v>
      </c>
      <c r="H610" s="88">
        <v>14</v>
      </c>
    </row>
    <row r="611" spans="1:8" ht="15.6" x14ac:dyDescent="0.3">
      <c r="A611" s="88">
        <v>602</v>
      </c>
      <c r="B611" s="89" t="s">
        <v>645</v>
      </c>
      <c r="C611" s="89" t="s">
        <v>17</v>
      </c>
      <c r="D611" s="88">
        <v>2007</v>
      </c>
      <c r="E611" s="89" t="s">
        <v>1799</v>
      </c>
      <c r="F611" s="89" t="s">
        <v>1800</v>
      </c>
      <c r="G611" s="89" t="s">
        <v>726</v>
      </c>
      <c r="H611" s="88">
        <v>25</v>
      </c>
    </row>
    <row r="612" spans="1:8" ht="15.6" x14ac:dyDescent="0.3">
      <c r="A612" s="88">
        <v>603</v>
      </c>
      <c r="B612" s="89" t="s">
        <v>646</v>
      </c>
      <c r="C612" s="89" t="s">
        <v>9</v>
      </c>
      <c r="D612" s="88">
        <v>1991</v>
      </c>
      <c r="E612" s="89" t="s">
        <v>1801</v>
      </c>
      <c r="F612" s="89" t="s">
        <v>1122</v>
      </c>
      <c r="G612" s="89" t="s">
        <v>733</v>
      </c>
      <c r="H612" s="88">
        <v>10</v>
      </c>
    </row>
    <row r="613" spans="1:8" ht="15.6" x14ac:dyDescent="0.3">
      <c r="A613" s="88">
        <v>604</v>
      </c>
      <c r="B613" s="89" t="s">
        <v>647</v>
      </c>
      <c r="C613" s="89" t="s">
        <v>92</v>
      </c>
      <c r="D613" s="88">
        <v>1958</v>
      </c>
      <c r="E613" s="89" t="s">
        <v>1802</v>
      </c>
      <c r="F613" s="89" t="s">
        <v>1803</v>
      </c>
      <c r="G613" s="89" t="s">
        <v>733</v>
      </c>
      <c r="H613" s="88">
        <v>15</v>
      </c>
    </row>
    <row r="614" spans="1:8" ht="15.6" x14ac:dyDescent="0.3">
      <c r="A614" s="88">
        <v>605</v>
      </c>
      <c r="B614" s="89" t="s">
        <v>648</v>
      </c>
      <c r="C614" s="89" t="s">
        <v>38</v>
      </c>
      <c r="D614" s="88">
        <v>2008</v>
      </c>
      <c r="E614" s="89" t="s">
        <v>1804</v>
      </c>
      <c r="F614" s="89" t="s">
        <v>1805</v>
      </c>
      <c r="G614" s="89" t="s">
        <v>726</v>
      </c>
      <c r="H614" s="88">
        <v>13</v>
      </c>
    </row>
    <row r="615" spans="1:8" ht="15.6" x14ac:dyDescent="0.3">
      <c r="A615" s="88">
        <v>606</v>
      </c>
      <c r="B615" s="89" t="s">
        <v>649</v>
      </c>
      <c r="C615" s="89" t="s">
        <v>13</v>
      </c>
      <c r="D615" s="88">
        <v>2008</v>
      </c>
      <c r="E615" s="89" t="s">
        <v>1806</v>
      </c>
      <c r="F615" s="89" t="s">
        <v>1807</v>
      </c>
      <c r="G615" s="89" t="s">
        <v>726</v>
      </c>
      <c r="H615" s="88">
        <v>24</v>
      </c>
    </row>
    <row r="616" spans="1:8" ht="15.6" x14ac:dyDescent="0.3">
      <c r="A616" s="88">
        <v>607</v>
      </c>
      <c r="B616" s="89" t="s">
        <v>650</v>
      </c>
      <c r="C616" s="89" t="s">
        <v>9</v>
      </c>
      <c r="D616" s="88">
        <v>1996</v>
      </c>
      <c r="E616" s="89" t="s">
        <v>1808</v>
      </c>
      <c r="F616" s="89" t="s">
        <v>877</v>
      </c>
      <c r="G616" s="89" t="s">
        <v>733</v>
      </c>
      <c r="H616" s="88">
        <v>20</v>
      </c>
    </row>
    <row r="617" spans="1:8" ht="15.6" x14ac:dyDescent="0.3">
      <c r="A617" s="88">
        <v>608</v>
      </c>
      <c r="B617" s="89" t="s">
        <v>651</v>
      </c>
      <c r="C617" s="89" t="s">
        <v>38</v>
      </c>
      <c r="D617" s="88">
        <v>2004</v>
      </c>
      <c r="E617" s="89" t="s">
        <v>1809</v>
      </c>
      <c r="F617" s="89" t="s">
        <v>1810</v>
      </c>
      <c r="G617" s="89" t="s">
        <v>733</v>
      </c>
      <c r="H617" s="88">
        <v>25</v>
      </c>
    </row>
    <row r="618" spans="1:8" ht="15.6" x14ac:dyDescent="0.3">
      <c r="A618" s="88">
        <v>609</v>
      </c>
      <c r="B618" s="89" t="s">
        <v>652</v>
      </c>
      <c r="C618" s="89" t="s">
        <v>274</v>
      </c>
      <c r="D618" s="88">
        <v>2008</v>
      </c>
      <c r="E618" s="89" t="s">
        <v>1811</v>
      </c>
      <c r="F618" s="89" t="s">
        <v>1812</v>
      </c>
      <c r="G618" s="89" t="s">
        <v>726</v>
      </c>
      <c r="H618" s="88">
        <v>25</v>
      </c>
    </row>
    <row r="619" spans="1:8" ht="15.6" x14ac:dyDescent="0.3">
      <c r="A619" s="88">
        <v>610</v>
      </c>
      <c r="B619" s="89" t="s">
        <v>653</v>
      </c>
      <c r="C619" s="89" t="s">
        <v>9</v>
      </c>
      <c r="D619" s="88">
        <v>2008</v>
      </c>
      <c r="E619" s="89" t="s">
        <v>1813</v>
      </c>
      <c r="F619" s="89" t="s">
        <v>1814</v>
      </c>
      <c r="G619" s="89" t="s">
        <v>726</v>
      </c>
      <c r="H619" s="88">
        <v>23</v>
      </c>
    </row>
    <row r="620" spans="1:8" ht="15.6" x14ac:dyDescent="0.3">
      <c r="A620" s="88">
        <v>611</v>
      </c>
      <c r="B620" s="89" t="s">
        <v>654</v>
      </c>
      <c r="C620" s="89" t="s">
        <v>9</v>
      </c>
      <c r="D620" s="88">
        <v>2008</v>
      </c>
      <c r="E620" s="89" t="s">
        <v>1815</v>
      </c>
      <c r="F620" s="89" t="s">
        <v>1816</v>
      </c>
      <c r="G620" s="89" t="s">
        <v>726</v>
      </c>
      <c r="H620" s="88">
        <v>22</v>
      </c>
    </row>
    <row r="621" spans="1:8" ht="15.6" x14ac:dyDescent="0.3">
      <c r="A621" s="88">
        <v>612</v>
      </c>
      <c r="B621" s="89" t="s">
        <v>655</v>
      </c>
      <c r="C621" s="89" t="s">
        <v>38</v>
      </c>
      <c r="D621" s="88">
        <v>2004</v>
      </c>
      <c r="E621" s="89" t="s">
        <v>1817</v>
      </c>
      <c r="F621" s="89" t="s">
        <v>1627</v>
      </c>
      <c r="G621" s="89" t="s">
        <v>733</v>
      </c>
      <c r="H621" s="88">
        <v>12</v>
      </c>
    </row>
    <row r="622" spans="1:8" ht="15.6" x14ac:dyDescent="0.3">
      <c r="A622" s="88">
        <v>613</v>
      </c>
      <c r="B622" s="89" t="s">
        <v>656</v>
      </c>
      <c r="C622" s="89" t="s">
        <v>9</v>
      </c>
      <c r="D622" s="88">
        <v>2009</v>
      </c>
      <c r="E622" s="89" t="s">
        <v>1818</v>
      </c>
      <c r="F622" s="89" t="s">
        <v>1819</v>
      </c>
      <c r="G622" s="89" t="s">
        <v>726</v>
      </c>
      <c r="H622" s="88">
        <v>16</v>
      </c>
    </row>
    <row r="623" spans="1:8" ht="15.6" x14ac:dyDescent="0.3">
      <c r="A623" s="88">
        <v>614</v>
      </c>
      <c r="B623" s="89" t="s">
        <v>657</v>
      </c>
      <c r="C623" s="89" t="s">
        <v>71</v>
      </c>
      <c r="D623" s="88">
        <v>1961</v>
      </c>
      <c r="E623" s="89" t="s">
        <v>1820</v>
      </c>
      <c r="F623" s="89" t="s">
        <v>1821</v>
      </c>
      <c r="G623" s="89" t="s">
        <v>733</v>
      </c>
      <c r="H623" s="88">
        <v>20</v>
      </c>
    </row>
    <row r="624" spans="1:8" ht="15.6" x14ac:dyDescent="0.3">
      <c r="A624" s="88">
        <v>615</v>
      </c>
      <c r="B624" s="89" t="s">
        <v>658</v>
      </c>
      <c r="C624" s="89" t="s">
        <v>25</v>
      </c>
      <c r="D624" s="88">
        <v>1998</v>
      </c>
      <c r="E624" s="89" t="s">
        <v>1822</v>
      </c>
      <c r="F624" s="89" t="s">
        <v>1823</v>
      </c>
      <c r="G624" s="89" t="s">
        <v>733</v>
      </c>
      <c r="H624" s="88">
        <v>17</v>
      </c>
    </row>
    <row r="625" spans="1:8" ht="15.6" x14ac:dyDescent="0.3">
      <c r="A625" s="88">
        <v>616</v>
      </c>
      <c r="B625" s="89" t="s">
        <v>659</v>
      </c>
      <c r="C625" s="89" t="s">
        <v>9</v>
      </c>
      <c r="D625" s="88">
        <v>1977</v>
      </c>
      <c r="E625" s="89" t="s">
        <v>1824</v>
      </c>
      <c r="F625" s="89" t="s">
        <v>1698</v>
      </c>
      <c r="G625" s="89" t="s">
        <v>733</v>
      </c>
      <c r="H625" s="88">
        <v>20</v>
      </c>
    </row>
    <row r="626" spans="1:8" ht="15.6" x14ac:dyDescent="0.3">
      <c r="A626" s="88">
        <v>617</v>
      </c>
      <c r="B626" s="89" t="s">
        <v>660</v>
      </c>
      <c r="C626" s="89" t="s">
        <v>9</v>
      </c>
      <c r="D626" s="88">
        <v>1995</v>
      </c>
      <c r="E626" s="89" t="s">
        <v>1825</v>
      </c>
      <c r="F626" s="89" t="s">
        <v>1554</v>
      </c>
      <c r="G626" s="89" t="s">
        <v>733</v>
      </c>
      <c r="H626" s="88">
        <v>24</v>
      </c>
    </row>
    <row r="627" spans="1:8" ht="15.6" x14ac:dyDescent="0.3">
      <c r="A627" s="88">
        <v>618</v>
      </c>
      <c r="B627" s="89" t="s">
        <v>661</v>
      </c>
      <c r="C627" s="89" t="s">
        <v>9</v>
      </c>
      <c r="D627" s="88">
        <v>2002</v>
      </c>
      <c r="E627" s="89" t="s">
        <v>1826</v>
      </c>
      <c r="F627" s="89" t="s">
        <v>1827</v>
      </c>
      <c r="G627" s="89" t="s">
        <v>733</v>
      </c>
      <c r="H627" s="88">
        <v>14</v>
      </c>
    </row>
    <row r="628" spans="1:8" ht="15.6" x14ac:dyDescent="0.3">
      <c r="A628" s="88">
        <v>619</v>
      </c>
      <c r="B628" s="89" t="s">
        <v>664</v>
      </c>
      <c r="C628" s="89" t="s">
        <v>9</v>
      </c>
      <c r="D628" s="88">
        <v>1989</v>
      </c>
      <c r="E628" s="89" t="s">
        <v>1828</v>
      </c>
      <c r="F628" s="89" t="s">
        <v>1829</v>
      </c>
      <c r="G628" s="89" t="s">
        <v>733</v>
      </c>
      <c r="H628" s="88">
        <v>22</v>
      </c>
    </row>
    <row r="629" spans="1:8" ht="15.6" x14ac:dyDescent="0.3">
      <c r="A629" s="88">
        <v>620</v>
      </c>
      <c r="B629" s="89" t="s">
        <v>665</v>
      </c>
      <c r="C629" s="89" t="s">
        <v>38</v>
      </c>
      <c r="D629" s="88">
        <v>2001</v>
      </c>
      <c r="E629" s="89" t="s">
        <v>1830</v>
      </c>
      <c r="F629" s="89" t="s">
        <v>1831</v>
      </c>
      <c r="G629" s="89" t="s">
        <v>733</v>
      </c>
      <c r="H629" s="88">
        <v>25</v>
      </c>
    </row>
    <row r="630" spans="1:8" ht="15.6" x14ac:dyDescent="0.3">
      <c r="A630" s="88">
        <v>621</v>
      </c>
      <c r="B630" s="89" t="s">
        <v>666</v>
      </c>
      <c r="C630" s="89" t="s">
        <v>25</v>
      </c>
      <c r="D630" s="88">
        <v>2010</v>
      </c>
      <c r="E630" s="89" t="s">
        <v>1832</v>
      </c>
      <c r="F630" s="89" t="s">
        <v>1833</v>
      </c>
      <c r="G630" s="89" t="s">
        <v>726</v>
      </c>
      <c r="H630" s="88">
        <v>13</v>
      </c>
    </row>
    <row r="631" spans="1:8" ht="15.6" x14ac:dyDescent="0.3">
      <c r="A631" s="88">
        <v>622</v>
      </c>
      <c r="B631" s="89" t="s">
        <v>667</v>
      </c>
      <c r="C631" s="89" t="s">
        <v>71</v>
      </c>
      <c r="D631" s="88">
        <v>2008</v>
      </c>
      <c r="E631" s="89" t="s">
        <v>1834</v>
      </c>
      <c r="F631" s="89" t="s">
        <v>1835</v>
      </c>
      <c r="G631" s="89" t="s">
        <v>726</v>
      </c>
      <c r="H631" s="88">
        <v>15</v>
      </c>
    </row>
    <row r="632" spans="1:8" ht="15.6" x14ac:dyDescent="0.3">
      <c r="A632" s="88">
        <v>623</v>
      </c>
      <c r="B632" s="89" t="s">
        <v>668</v>
      </c>
      <c r="C632" s="89" t="s">
        <v>219</v>
      </c>
      <c r="D632" s="88">
        <v>1953</v>
      </c>
      <c r="E632" s="89" t="s">
        <v>1836</v>
      </c>
      <c r="F632" s="89" t="s">
        <v>1837</v>
      </c>
      <c r="G632" s="89" t="s">
        <v>733</v>
      </c>
      <c r="H632" s="88">
        <v>24</v>
      </c>
    </row>
    <row r="633" spans="1:8" ht="15.6" x14ac:dyDescent="0.3">
      <c r="A633" s="88">
        <v>624</v>
      </c>
      <c r="B633" s="89" t="s">
        <v>669</v>
      </c>
      <c r="C633" s="89" t="s">
        <v>38</v>
      </c>
      <c r="D633" s="88">
        <v>2006</v>
      </c>
      <c r="E633" s="89" t="s">
        <v>1838</v>
      </c>
      <c r="F633" s="89" t="s">
        <v>1839</v>
      </c>
      <c r="G633" s="89" t="s">
        <v>736</v>
      </c>
      <c r="H633" s="88">
        <v>10</v>
      </c>
    </row>
    <row r="634" spans="1:8" ht="15.6" x14ac:dyDescent="0.3">
      <c r="A634" s="88">
        <v>625</v>
      </c>
      <c r="B634" s="89" t="s">
        <v>670</v>
      </c>
      <c r="C634" s="89" t="s">
        <v>9</v>
      </c>
      <c r="D634" s="88">
        <v>2003</v>
      </c>
      <c r="E634" s="89" t="s">
        <v>1840</v>
      </c>
      <c r="F634" s="89" t="s">
        <v>1025</v>
      </c>
      <c r="G634" s="89" t="s">
        <v>733</v>
      </c>
      <c r="H634" s="88">
        <v>12</v>
      </c>
    </row>
    <row r="635" spans="1:8" ht="15.6" x14ac:dyDescent="0.3">
      <c r="A635" s="88">
        <v>626</v>
      </c>
      <c r="B635" s="89" t="s">
        <v>671</v>
      </c>
      <c r="C635" s="89" t="s">
        <v>38</v>
      </c>
      <c r="D635" s="88">
        <v>1998</v>
      </c>
      <c r="E635" s="89" t="s">
        <v>1841</v>
      </c>
      <c r="F635" s="89" t="s">
        <v>1842</v>
      </c>
      <c r="G635" s="89" t="s">
        <v>733</v>
      </c>
      <c r="H635" s="88">
        <v>14</v>
      </c>
    </row>
    <row r="636" spans="1:8" ht="15.6" x14ac:dyDescent="0.3">
      <c r="A636" s="88">
        <v>627</v>
      </c>
      <c r="B636" s="89" t="s">
        <v>672</v>
      </c>
      <c r="C636" s="89" t="s">
        <v>9</v>
      </c>
      <c r="D636" s="88">
        <v>2005</v>
      </c>
      <c r="E636" s="89" t="s">
        <v>1843</v>
      </c>
      <c r="F636" s="89" t="s">
        <v>1844</v>
      </c>
      <c r="G636" s="89" t="s">
        <v>733</v>
      </c>
      <c r="H636" s="88">
        <v>14</v>
      </c>
    </row>
    <row r="637" spans="1:8" ht="15.6" x14ac:dyDescent="0.3">
      <c r="A637" s="88">
        <v>628</v>
      </c>
      <c r="B637" s="89" t="s">
        <v>673</v>
      </c>
      <c r="C637" s="89" t="s">
        <v>9</v>
      </c>
      <c r="D637" s="88">
        <v>2009</v>
      </c>
      <c r="E637" s="89" t="s">
        <v>1845</v>
      </c>
      <c r="F637" s="89" t="s">
        <v>1556</v>
      </c>
      <c r="G637" s="89" t="s">
        <v>726</v>
      </c>
      <c r="H637" s="88">
        <v>10</v>
      </c>
    </row>
    <row r="638" spans="1:8" ht="15.6" x14ac:dyDescent="0.3">
      <c r="A638" s="88">
        <v>629</v>
      </c>
      <c r="B638" s="89" t="s">
        <v>674</v>
      </c>
      <c r="C638" s="89" t="s">
        <v>153</v>
      </c>
      <c r="D638" s="88">
        <v>1966</v>
      </c>
      <c r="E638" s="89" t="s">
        <v>1846</v>
      </c>
      <c r="F638" s="89" t="s">
        <v>1847</v>
      </c>
      <c r="G638" s="89" t="s">
        <v>733</v>
      </c>
      <c r="H638" s="88">
        <v>14</v>
      </c>
    </row>
    <row r="639" spans="1:8" ht="15.6" x14ac:dyDescent="0.3">
      <c r="A639" s="88">
        <v>630</v>
      </c>
      <c r="B639" s="89" t="s">
        <v>675</v>
      </c>
      <c r="C639" s="89" t="s">
        <v>32</v>
      </c>
      <c r="D639" s="88">
        <v>2010</v>
      </c>
      <c r="E639" s="89" t="s">
        <v>1848</v>
      </c>
      <c r="F639" s="89" t="s">
        <v>1849</v>
      </c>
      <c r="G639" s="89" t="s">
        <v>726</v>
      </c>
      <c r="H639" s="88">
        <v>24</v>
      </c>
    </row>
    <row r="640" spans="1:8" ht="15.6" x14ac:dyDescent="0.3">
      <c r="A640" s="88">
        <v>631</v>
      </c>
      <c r="B640" s="89" t="s">
        <v>676</v>
      </c>
      <c r="C640" s="89" t="s">
        <v>38</v>
      </c>
      <c r="D640" s="88">
        <v>1989</v>
      </c>
      <c r="E640" s="89" t="s">
        <v>1850</v>
      </c>
      <c r="F640" s="89" t="s">
        <v>1851</v>
      </c>
      <c r="G640" s="89" t="s">
        <v>733</v>
      </c>
      <c r="H640" s="88">
        <v>16</v>
      </c>
    </row>
    <row r="641" spans="1:8" ht="15.6" x14ac:dyDescent="0.3">
      <c r="A641" s="88">
        <v>632</v>
      </c>
      <c r="B641" s="89" t="s">
        <v>677</v>
      </c>
      <c r="C641" s="89" t="s">
        <v>22</v>
      </c>
      <c r="D641" s="88">
        <v>1996</v>
      </c>
      <c r="E641" s="89" t="s">
        <v>1852</v>
      </c>
      <c r="F641" s="89" t="s">
        <v>1853</v>
      </c>
      <c r="G641" s="89" t="s">
        <v>733</v>
      </c>
      <c r="H641" s="88">
        <v>25</v>
      </c>
    </row>
    <row r="642" spans="1:8" ht="15.6" x14ac:dyDescent="0.3">
      <c r="A642" s="88">
        <v>633</v>
      </c>
      <c r="B642" s="89" t="s">
        <v>678</v>
      </c>
      <c r="C642" s="89" t="s">
        <v>92</v>
      </c>
      <c r="D642" s="88">
        <v>1965</v>
      </c>
      <c r="E642" s="89" t="s">
        <v>1854</v>
      </c>
      <c r="F642" s="89" t="s">
        <v>1855</v>
      </c>
      <c r="G642" s="89" t="s">
        <v>733</v>
      </c>
      <c r="H642" s="88">
        <v>23</v>
      </c>
    </row>
    <row r="643" spans="1:8" ht="15.6" x14ac:dyDescent="0.3">
      <c r="A643" s="88">
        <v>634</v>
      </c>
      <c r="B643" s="89" t="s">
        <v>679</v>
      </c>
      <c r="C643" s="89" t="s">
        <v>9</v>
      </c>
      <c r="D643" s="88">
        <v>2002</v>
      </c>
      <c r="E643" s="89" t="s">
        <v>1856</v>
      </c>
      <c r="F643" s="89" t="s">
        <v>1857</v>
      </c>
      <c r="G643" s="89" t="s">
        <v>733</v>
      </c>
      <c r="H643" s="88">
        <v>14</v>
      </c>
    </row>
    <row r="644" spans="1:8" ht="15.6" x14ac:dyDescent="0.3">
      <c r="A644" s="88">
        <v>635</v>
      </c>
      <c r="B644" s="89" t="s">
        <v>680</v>
      </c>
      <c r="C644" s="89" t="s">
        <v>38</v>
      </c>
      <c r="D644" s="88">
        <v>2009</v>
      </c>
      <c r="E644" s="89" t="s">
        <v>1858</v>
      </c>
      <c r="F644" s="89" t="s">
        <v>1859</v>
      </c>
      <c r="G644" s="89" t="s">
        <v>726</v>
      </c>
      <c r="H644" s="88">
        <v>13</v>
      </c>
    </row>
    <row r="645" spans="1:8" ht="15.6" x14ac:dyDescent="0.3">
      <c r="A645" s="88">
        <v>636</v>
      </c>
      <c r="B645" s="89" t="s">
        <v>681</v>
      </c>
      <c r="C645" s="89" t="s">
        <v>9</v>
      </c>
      <c r="D645" s="88">
        <v>2008</v>
      </c>
      <c r="E645" s="89" t="s">
        <v>1860</v>
      </c>
      <c r="F645" s="89" t="s">
        <v>1543</v>
      </c>
      <c r="G645" s="89" t="s">
        <v>726</v>
      </c>
      <c r="H645" s="88">
        <v>19</v>
      </c>
    </row>
    <row r="646" spans="1:8" ht="15.6" x14ac:dyDescent="0.3">
      <c r="A646" s="88">
        <v>637</v>
      </c>
      <c r="B646" s="89" t="s">
        <v>682</v>
      </c>
      <c r="C646" s="89" t="s">
        <v>9</v>
      </c>
      <c r="D646" s="88">
        <v>2009</v>
      </c>
      <c r="E646" s="89" t="s">
        <v>1861</v>
      </c>
      <c r="F646" s="89" t="s">
        <v>1519</v>
      </c>
      <c r="G646" s="89" t="s">
        <v>726</v>
      </c>
      <c r="H646" s="88">
        <v>19</v>
      </c>
    </row>
    <row r="647" spans="1:8" ht="15.6" x14ac:dyDescent="0.3">
      <c r="A647" s="88">
        <v>638</v>
      </c>
      <c r="B647" s="89" t="s">
        <v>683</v>
      </c>
      <c r="C647" s="89" t="s">
        <v>15</v>
      </c>
      <c r="D647" s="88">
        <v>2009</v>
      </c>
      <c r="E647" s="89" t="s">
        <v>1862</v>
      </c>
      <c r="F647" s="89" t="s">
        <v>1863</v>
      </c>
      <c r="G647" s="89" t="s">
        <v>726</v>
      </c>
      <c r="H647" s="88">
        <v>11</v>
      </c>
    </row>
    <row r="648" spans="1:8" ht="15.6" x14ac:dyDescent="0.3">
      <c r="A648" s="88">
        <v>639</v>
      </c>
      <c r="B648" s="89" t="s">
        <v>684</v>
      </c>
      <c r="C648" s="89" t="s">
        <v>9</v>
      </c>
      <c r="D648" s="88">
        <v>1985</v>
      </c>
      <c r="E648" s="89" t="s">
        <v>1864</v>
      </c>
      <c r="F648" s="89" t="s">
        <v>1865</v>
      </c>
      <c r="G648" s="89" t="s">
        <v>733</v>
      </c>
      <c r="H648" s="88">
        <v>13</v>
      </c>
    </row>
    <row r="649" spans="1:8" ht="15.6" x14ac:dyDescent="0.3">
      <c r="A649" s="88">
        <v>640</v>
      </c>
      <c r="B649" s="89" t="s">
        <v>685</v>
      </c>
      <c r="C649" s="89" t="s">
        <v>9</v>
      </c>
      <c r="D649" s="88">
        <v>2005</v>
      </c>
      <c r="E649" s="89" t="s">
        <v>1866</v>
      </c>
      <c r="F649" s="89" t="s">
        <v>1867</v>
      </c>
      <c r="G649" s="89" t="s">
        <v>733</v>
      </c>
      <c r="H649" s="88">
        <v>19</v>
      </c>
    </row>
    <row r="650" spans="1:8" ht="15.6" x14ac:dyDescent="0.3">
      <c r="A650" s="88">
        <v>641</v>
      </c>
      <c r="B650" s="89" t="s">
        <v>686</v>
      </c>
      <c r="C650" s="89" t="s">
        <v>15</v>
      </c>
      <c r="D650" s="88">
        <v>2003</v>
      </c>
      <c r="E650" s="89" t="s">
        <v>1868</v>
      </c>
      <c r="F650" s="89" t="s">
        <v>1869</v>
      </c>
      <c r="G650" s="89" t="s">
        <v>733</v>
      </c>
      <c r="H650" s="88">
        <v>15</v>
      </c>
    </row>
    <row r="651" spans="1:8" ht="15.6" x14ac:dyDescent="0.3">
      <c r="A651" s="88">
        <v>642</v>
      </c>
      <c r="B651" s="89" t="s">
        <v>688</v>
      </c>
      <c r="C651" s="89" t="s">
        <v>9</v>
      </c>
      <c r="D651" s="88">
        <v>1983</v>
      </c>
      <c r="E651" s="89" t="s">
        <v>1870</v>
      </c>
      <c r="F651" s="89" t="s">
        <v>1556</v>
      </c>
      <c r="G651" s="89" t="s">
        <v>733</v>
      </c>
      <c r="H651" s="88">
        <v>18</v>
      </c>
    </row>
    <row r="652" spans="1:8" ht="15.6" x14ac:dyDescent="0.3">
      <c r="A652" s="88">
        <v>643</v>
      </c>
      <c r="B652" s="89" t="s">
        <v>689</v>
      </c>
      <c r="C652" s="89" t="s">
        <v>9</v>
      </c>
      <c r="D652" s="88">
        <v>2008</v>
      </c>
      <c r="E652" s="89" t="s">
        <v>1871</v>
      </c>
      <c r="F652" s="89" t="s">
        <v>1872</v>
      </c>
      <c r="G652" s="89" t="s">
        <v>726</v>
      </c>
      <c r="H652" s="88">
        <v>17</v>
      </c>
    </row>
    <row r="653" spans="1:8" ht="15.6" x14ac:dyDescent="0.3">
      <c r="A653" s="88">
        <v>644</v>
      </c>
      <c r="B653" s="89" t="s">
        <v>690</v>
      </c>
      <c r="C653" s="89" t="s">
        <v>9</v>
      </c>
      <c r="D653" s="88">
        <v>2001</v>
      </c>
      <c r="E653" s="89" t="s">
        <v>1873</v>
      </c>
      <c r="F653" s="89" t="s">
        <v>1874</v>
      </c>
      <c r="G653" s="89" t="s">
        <v>733</v>
      </c>
      <c r="H653" s="88">
        <v>21</v>
      </c>
    </row>
    <row r="654" spans="1:8" ht="15.6" x14ac:dyDescent="0.3">
      <c r="A654" s="88">
        <v>645</v>
      </c>
      <c r="B654" s="89" t="s">
        <v>691</v>
      </c>
      <c r="C654" s="89" t="s">
        <v>9</v>
      </c>
      <c r="D654" s="88">
        <v>2009</v>
      </c>
      <c r="E654" s="89" t="s">
        <v>1875</v>
      </c>
      <c r="F654" s="89" t="s">
        <v>979</v>
      </c>
      <c r="G654" s="89" t="s">
        <v>726</v>
      </c>
      <c r="H654" s="88">
        <v>20</v>
      </c>
    </row>
    <row r="655" spans="1:8" ht="15.6" x14ac:dyDescent="0.3">
      <c r="A655" s="88">
        <v>646</v>
      </c>
      <c r="B655" s="89" t="s">
        <v>692</v>
      </c>
      <c r="C655" s="89" t="s">
        <v>38</v>
      </c>
      <c r="D655" s="88">
        <v>2000</v>
      </c>
      <c r="E655" s="89" t="s">
        <v>1876</v>
      </c>
      <c r="F655" s="89" t="s">
        <v>1877</v>
      </c>
      <c r="G655" s="89" t="s">
        <v>733</v>
      </c>
      <c r="H655" s="88">
        <v>13</v>
      </c>
    </row>
    <row r="656" spans="1:8" ht="15.6" x14ac:dyDescent="0.3">
      <c r="A656" s="88">
        <v>647</v>
      </c>
      <c r="B656" s="89" t="s">
        <v>693</v>
      </c>
      <c r="C656" s="89" t="s">
        <v>38</v>
      </c>
      <c r="D656" s="88">
        <v>2008</v>
      </c>
      <c r="E656" s="89" t="s">
        <v>1878</v>
      </c>
      <c r="F656" s="89" t="s">
        <v>1879</v>
      </c>
      <c r="G656" s="89" t="s">
        <v>726</v>
      </c>
      <c r="H656" s="88">
        <v>23</v>
      </c>
    </row>
    <row r="657" spans="1:8" ht="15.6" x14ac:dyDescent="0.3">
      <c r="A657" s="88">
        <v>648</v>
      </c>
      <c r="B657" s="89" t="s">
        <v>694</v>
      </c>
      <c r="C657" s="89" t="s">
        <v>9</v>
      </c>
      <c r="D657" s="88">
        <v>2008</v>
      </c>
      <c r="E657" s="89" t="s">
        <v>1880</v>
      </c>
      <c r="F657" s="89" t="s">
        <v>1881</v>
      </c>
      <c r="G657" s="89" t="s">
        <v>726</v>
      </c>
      <c r="H657" s="88">
        <v>22</v>
      </c>
    </row>
    <row r="658" spans="1:8" ht="15.6" x14ac:dyDescent="0.3">
      <c r="A658" s="88">
        <v>649</v>
      </c>
      <c r="B658" s="89" t="s">
        <v>695</v>
      </c>
      <c r="C658" s="89" t="s">
        <v>274</v>
      </c>
      <c r="D658" s="88">
        <v>1973</v>
      </c>
      <c r="E658" s="89" t="s">
        <v>1882</v>
      </c>
      <c r="F658" s="89" t="s">
        <v>1883</v>
      </c>
      <c r="G658" s="89" t="s">
        <v>733</v>
      </c>
      <c r="H658" s="88">
        <v>15</v>
      </c>
    </row>
    <row r="659" spans="1:8" ht="15.6" x14ac:dyDescent="0.3">
      <c r="A659" s="88">
        <v>650</v>
      </c>
      <c r="B659" s="89" t="s">
        <v>696</v>
      </c>
      <c r="C659" s="89" t="s">
        <v>9</v>
      </c>
      <c r="D659" s="88">
        <v>2009</v>
      </c>
      <c r="E659" s="89" t="s">
        <v>1884</v>
      </c>
      <c r="F659" s="89" t="s">
        <v>1370</v>
      </c>
      <c r="G659" s="89" t="s">
        <v>726</v>
      </c>
      <c r="H659" s="88">
        <v>17</v>
      </c>
    </row>
    <row r="660" spans="1:8" ht="15.6" x14ac:dyDescent="0.3">
      <c r="A660" s="88">
        <v>651</v>
      </c>
      <c r="B660" s="89" t="s">
        <v>697</v>
      </c>
      <c r="C660" s="89" t="s">
        <v>38</v>
      </c>
      <c r="D660" s="88">
        <v>2009</v>
      </c>
      <c r="E660" s="89" t="s">
        <v>1885</v>
      </c>
      <c r="F660" s="89" t="s">
        <v>1886</v>
      </c>
      <c r="G660" s="89" t="s">
        <v>726</v>
      </c>
      <c r="H660" s="88">
        <v>14</v>
      </c>
    </row>
    <row r="661" spans="1:8" ht="15.6" x14ac:dyDescent="0.3">
      <c r="A661" s="88">
        <v>652</v>
      </c>
      <c r="B661" s="89" t="s">
        <v>698</v>
      </c>
      <c r="C661" s="89" t="s">
        <v>38</v>
      </c>
      <c r="D661" s="88">
        <v>2009</v>
      </c>
      <c r="E661" s="89" t="s">
        <v>1887</v>
      </c>
      <c r="F661" s="89" t="s">
        <v>1888</v>
      </c>
      <c r="G661" s="89" t="s">
        <v>726</v>
      </c>
      <c r="H661" s="88">
        <v>17</v>
      </c>
    </row>
    <row r="662" spans="1:8" ht="15.6" x14ac:dyDescent="0.3">
      <c r="A662" s="88">
        <v>653</v>
      </c>
      <c r="B662" s="89" t="s">
        <v>700</v>
      </c>
      <c r="C662" s="89" t="s">
        <v>22</v>
      </c>
      <c r="D662" s="88">
        <v>1985</v>
      </c>
      <c r="E662" s="89" t="s">
        <v>1889</v>
      </c>
      <c r="F662" s="89" t="s">
        <v>973</v>
      </c>
      <c r="G662" s="89" t="s">
        <v>733</v>
      </c>
      <c r="H662" s="88">
        <v>17</v>
      </c>
    </row>
    <row r="663" spans="1:8" ht="15.6" x14ac:dyDescent="0.3">
      <c r="A663" s="88">
        <v>654</v>
      </c>
      <c r="B663" s="89" t="s">
        <v>701</v>
      </c>
      <c r="C663" s="89" t="s">
        <v>9</v>
      </c>
      <c r="D663" s="88">
        <v>2009</v>
      </c>
      <c r="E663" s="89" t="s">
        <v>1890</v>
      </c>
      <c r="F663" s="89" t="s">
        <v>971</v>
      </c>
      <c r="G663" s="89" t="s">
        <v>726</v>
      </c>
      <c r="H663" s="88">
        <v>23</v>
      </c>
    </row>
    <row r="664" spans="1:8" ht="15.6" x14ac:dyDescent="0.3">
      <c r="A664" s="88">
        <v>655</v>
      </c>
      <c r="B664" s="89" t="s">
        <v>702</v>
      </c>
      <c r="C664" s="89" t="s">
        <v>9</v>
      </c>
      <c r="D664" s="88">
        <v>2006</v>
      </c>
      <c r="E664" s="89" t="s">
        <v>1891</v>
      </c>
      <c r="F664" s="89" t="s">
        <v>1892</v>
      </c>
      <c r="G664" s="89" t="s">
        <v>736</v>
      </c>
      <c r="H664" s="88">
        <v>10</v>
      </c>
    </row>
    <row r="665" spans="1:8" ht="15.6" x14ac:dyDescent="0.3">
      <c r="A665" s="88">
        <v>656</v>
      </c>
      <c r="B665" s="89" t="s">
        <v>703</v>
      </c>
      <c r="C665" s="89" t="s">
        <v>9</v>
      </c>
      <c r="D665" s="88">
        <v>1957</v>
      </c>
      <c r="E665" s="89" t="s">
        <v>1893</v>
      </c>
      <c r="F665" s="89" t="s">
        <v>1894</v>
      </c>
      <c r="G665" s="89" t="s">
        <v>733</v>
      </c>
      <c r="H665" s="88">
        <v>21</v>
      </c>
    </row>
    <row r="666" spans="1:8" ht="15.6" x14ac:dyDescent="0.3">
      <c r="A666" s="88">
        <v>657</v>
      </c>
      <c r="B666" s="89" t="s">
        <v>704</v>
      </c>
      <c r="C666" s="89" t="s">
        <v>9</v>
      </c>
      <c r="D666" s="88">
        <v>1976</v>
      </c>
      <c r="E666" s="89" t="s">
        <v>1895</v>
      </c>
      <c r="F666" s="89" t="s">
        <v>785</v>
      </c>
      <c r="G666" s="89" t="s">
        <v>733</v>
      </c>
      <c r="H666" s="88">
        <v>11</v>
      </c>
    </row>
    <row r="667" spans="1:8" ht="15.6" x14ac:dyDescent="0.3">
      <c r="A667" s="88">
        <v>658</v>
      </c>
      <c r="B667" s="89" t="s">
        <v>705</v>
      </c>
      <c r="C667" s="89" t="s">
        <v>9</v>
      </c>
      <c r="D667" s="88">
        <v>1980</v>
      </c>
      <c r="E667" s="89" t="s">
        <v>1896</v>
      </c>
      <c r="F667" s="89" t="s">
        <v>785</v>
      </c>
      <c r="G667" s="89" t="s">
        <v>733</v>
      </c>
      <c r="H667" s="88">
        <v>19</v>
      </c>
    </row>
    <row r="668" spans="1:8" ht="15.6" x14ac:dyDescent="0.3">
      <c r="A668" s="88">
        <v>659</v>
      </c>
      <c r="B668" s="89" t="s">
        <v>706</v>
      </c>
      <c r="C668" s="89" t="s">
        <v>20</v>
      </c>
      <c r="D668" s="88">
        <v>1987</v>
      </c>
      <c r="E668" s="89" t="s">
        <v>1897</v>
      </c>
      <c r="F668" s="89" t="s">
        <v>1898</v>
      </c>
      <c r="G668" s="89" t="s">
        <v>733</v>
      </c>
      <c r="H668" s="88">
        <v>20</v>
      </c>
    </row>
    <row r="669" spans="1:8" ht="15.6" x14ac:dyDescent="0.3">
      <c r="A669" s="88">
        <v>660</v>
      </c>
      <c r="B669" s="89" t="s">
        <v>707</v>
      </c>
      <c r="C669" s="89" t="s">
        <v>11</v>
      </c>
      <c r="D669" s="88">
        <v>1997</v>
      </c>
      <c r="E669" s="89" t="s">
        <v>1899</v>
      </c>
      <c r="F669" s="89" t="s">
        <v>1731</v>
      </c>
      <c r="G669" s="89" t="s">
        <v>733</v>
      </c>
      <c r="H669" s="88">
        <v>15</v>
      </c>
    </row>
    <row r="670" spans="1:8" ht="15.6" x14ac:dyDescent="0.3">
      <c r="A670" s="88">
        <v>661</v>
      </c>
      <c r="B670" s="89" t="s">
        <v>708</v>
      </c>
      <c r="C670" s="89" t="s">
        <v>22</v>
      </c>
      <c r="D670" s="88">
        <v>2008</v>
      </c>
      <c r="E670" s="89" t="s">
        <v>1900</v>
      </c>
      <c r="F670" s="89" t="s">
        <v>1901</v>
      </c>
      <c r="G670" s="89" t="s">
        <v>726</v>
      </c>
      <c r="H670" s="88">
        <v>12</v>
      </c>
    </row>
    <row r="671" spans="1:8" ht="15.6" x14ac:dyDescent="0.3">
      <c r="A671" s="88">
        <v>662</v>
      </c>
      <c r="B671" s="89" t="s">
        <v>709</v>
      </c>
      <c r="C671" s="89" t="s">
        <v>11</v>
      </c>
      <c r="D671" s="88">
        <v>1995</v>
      </c>
      <c r="E671" s="89" t="s">
        <v>1902</v>
      </c>
      <c r="F671" s="89" t="s">
        <v>1903</v>
      </c>
      <c r="G671" s="89" t="s">
        <v>733</v>
      </c>
      <c r="H671" s="88">
        <v>15</v>
      </c>
    </row>
    <row r="672" spans="1:8" ht="15.6" x14ac:dyDescent="0.3">
      <c r="A672" s="88">
        <v>663</v>
      </c>
      <c r="B672" s="89" t="s">
        <v>710</v>
      </c>
      <c r="C672" s="89" t="s">
        <v>9</v>
      </c>
      <c r="D672" s="88">
        <v>1964</v>
      </c>
      <c r="E672" s="89" t="s">
        <v>1904</v>
      </c>
      <c r="F672" s="89" t="s">
        <v>1905</v>
      </c>
      <c r="G672" s="89" t="s">
        <v>733</v>
      </c>
      <c r="H672" s="88">
        <v>12</v>
      </c>
    </row>
    <row r="673" spans="1:8" ht="15.6" x14ac:dyDescent="0.3">
      <c r="A673" s="88">
        <v>664</v>
      </c>
      <c r="B673" s="89" t="s">
        <v>711</v>
      </c>
      <c r="C673" s="89" t="s">
        <v>22</v>
      </c>
      <c r="D673" s="88">
        <v>2010</v>
      </c>
      <c r="E673" s="89" t="s">
        <v>1906</v>
      </c>
      <c r="F673" s="89" t="s">
        <v>744</v>
      </c>
      <c r="G673" s="89" t="s">
        <v>726</v>
      </c>
      <c r="H673" s="88">
        <v>22</v>
      </c>
    </row>
    <row r="674" spans="1:8" ht="15.6" x14ac:dyDescent="0.3">
      <c r="A674" s="88">
        <v>665</v>
      </c>
      <c r="B674" s="89" t="s">
        <v>712</v>
      </c>
      <c r="C674" s="89" t="s">
        <v>9</v>
      </c>
      <c r="D674" s="88">
        <v>2010</v>
      </c>
      <c r="E674" s="89" t="s">
        <v>1907</v>
      </c>
      <c r="F674" s="89" t="s">
        <v>1908</v>
      </c>
      <c r="G674" s="89" t="s">
        <v>726</v>
      </c>
      <c r="H674" s="88">
        <v>17</v>
      </c>
    </row>
    <row r="675" spans="1:8" ht="15.6" x14ac:dyDescent="0.3">
      <c r="A675" s="88">
        <v>666</v>
      </c>
      <c r="B675" s="89" t="s">
        <v>713</v>
      </c>
      <c r="C675" s="89" t="s">
        <v>9</v>
      </c>
      <c r="D675" s="88">
        <v>2010</v>
      </c>
      <c r="E675" s="89" t="s">
        <v>1909</v>
      </c>
      <c r="F675" s="89" t="s">
        <v>1295</v>
      </c>
      <c r="G675" s="89" t="s">
        <v>726</v>
      </c>
      <c r="H675" s="88">
        <v>13</v>
      </c>
    </row>
    <row r="676" spans="1:8" ht="15.6" x14ac:dyDescent="0.3">
      <c r="A676" s="88">
        <v>667</v>
      </c>
      <c r="B676" s="89" t="s">
        <v>714</v>
      </c>
      <c r="C676" s="89" t="s">
        <v>32</v>
      </c>
      <c r="D676" s="88">
        <v>2010</v>
      </c>
      <c r="E676" s="89" t="s">
        <v>1910</v>
      </c>
      <c r="F676" s="89" t="s">
        <v>1911</v>
      </c>
      <c r="G676" s="89" t="s">
        <v>726</v>
      </c>
      <c r="H676" s="88">
        <v>21</v>
      </c>
    </row>
    <row r="677" spans="1:8" ht="15.6" x14ac:dyDescent="0.3">
      <c r="A677" s="88">
        <v>668</v>
      </c>
      <c r="B677" s="89" t="s">
        <v>715</v>
      </c>
      <c r="C677" s="89" t="s">
        <v>9</v>
      </c>
      <c r="D677" s="88">
        <v>2010</v>
      </c>
      <c r="E677" s="89" t="s">
        <v>1912</v>
      </c>
      <c r="F677" s="89" t="s">
        <v>1913</v>
      </c>
      <c r="G677" s="89" t="s">
        <v>726</v>
      </c>
      <c r="H677" s="88">
        <v>13</v>
      </c>
    </row>
    <row r="678" spans="1:8" ht="15.6" x14ac:dyDescent="0.3">
      <c r="A678" s="88">
        <v>669</v>
      </c>
      <c r="B678" s="89" t="s">
        <v>716</v>
      </c>
      <c r="C678" s="89" t="s">
        <v>11</v>
      </c>
      <c r="D678" s="88">
        <v>2010</v>
      </c>
      <c r="E678" s="89" t="s">
        <v>1914</v>
      </c>
      <c r="F678" s="89" t="s">
        <v>728</v>
      </c>
      <c r="G678" s="89" t="s">
        <v>726</v>
      </c>
      <c r="H678" s="88">
        <v>18</v>
      </c>
    </row>
    <row r="679" spans="1:8" ht="15.6" x14ac:dyDescent="0.3">
      <c r="A679" s="88">
        <v>670</v>
      </c>
      <c r="B679" s="89" t="s">
        <v>717</v>
      </c>
      <c r="C679" s="89" t="s">
        <v>9</v>
      </c>
      <c r="D679" s="88">
        <v>2010</v>
      </c>
      <c r="E679" s="89" t="s">
        <v>1915</v>
      </c>
      <c r="F679" s="89" t="s">
        <v>1916</v>
      </c>
      <c r="G679" s="89" t="s">
        <v>726</v>
      </c>
      <c r="H679" s="88">
        <v>13</v>
      </c>
    </row>
    <row r="680" spans="1:8" ht="15.6" x14ac:dyDescent="0.3">
      <c r="A680" s="88">
        <v>671</v>
      </c>
      <c r="B680" s="89" t="s">
        <v>718</v>
      </c>
      <c r="C680" s="89" t="s">
        <v>210</v>
      </c>
      <c r="D680" s="88">
        <v>2010</v>
      </c>
      <c r="E680" s="89"/>
      <c r="F680" s="89" t="s">
        <v>1917</v>
      </c>
      <c r="G680" s="89" t="s">
        <v>726</v>
      </c>
      <c r="H680" s="88">
        <v>18</v>
      </c>
    </row>
    <row r="681" spans="1:8" ht="15.6" x14ac:dyDescent="0.3">
      <c r="A681" s="88">
        <v>672</v>
      </c>
      <c r="B681" s="89" t="s">
        <v>719</v>
      </c>
      <c r="C681" s="89" t="s">
        <v>210</v>
      </c>
      <c r="D681" s="88">
        <v>2008</v>
      </c>
      <c r="E681" s="89"/>
      <c r="F681" s="89" t="s">
        <v>1918</v>
      </c>
      <c r="G681" s="89" t="s">
        <v>726</v>
      </c>
      <c r="H681" s="88">
        <v>15</v>
      </c>
    </row>
    <row r="682" spans="1:8" ht="15.6" x14ac:dyDescent="0.3">
      <c r="A682" s="88">
        <v>673</v>
      </c>
      <c r="B682" s="89" t="s">
        <v>720</v>
      </c>
      <c r="C682" s="89" t="s">
        <v>9</v>
      </c>
      <c r="D682" s="88">
        <v>1950</v>
      </c>
      <c r="E682" s="89" t="s">
        <v>1919</v>
      </c>
      <c r="F682" s="89" t="s">
        <v>1920</v>
      </c>
      <c r="G682" s="89" t="s">
        <v>733</v>
      </c>
      <c r="H682" s="88">
        <v>17</v>
      </c>
    </row>
    <row r="683" spans="1:8" ht="15.6" x14ac:dyDescent="0.3">
      <c r="A683" s="88">
        <v>674</v>
      </c>
      <c r="B683" s="89" t="s">
        <v>721</v>
      </c>
      <c r="C683" s="89" t="s">
        <v>92</v>
      </c>
      <c r="D683" s="88">
        <v>1958</v>
      </c>
      <c r="E683" s="89" t="s">
        <v>1921</v>
      </c>
      <c r="F683" s="89" t="s">
        <v>1922</v>
      </c>
      <c r="G683" s="89" t="s">
        <v>733</v>
      </c>
      <c r="H683" s="88">
        <v>21</v>
      </c>
    </row>
    <row r="684" spans="1:8" ht="15.6" x14ac:dyDescent="0.3">
      <c r="A684" s="88">
        <v>675</v>
      </c>
      <c r="B684" s="89" t="s">
        <v>722</v>
      </c>
      <c r="C684" s="89" t="s">
        <v>9</v>
      </c>
      <c r="D684" s="88">
        <v>1981</v>
      </c>
      <c r="E684" s="89" t="s">
        <v>1923</v>
      </c>
      <c r="F684" s="89" t="s">
        <v>1924</v>
      </c>
      <c r="G684" s="89" t="s">
        <v>733</v>
      </c>
      <c r="H684" s="88">
        <v>24</v>
      </c>
    </row>
    <row r="685" spans="1:8" ht="15.6" x14ac:dyDescent="0.3">
      <c r="A685" s="88">
        <v>676</v>
      </c>
      <c r="B685" s="89" t="s">
        <v>723</v>
      </c>
      <c r="C685" s="89" t="s">
        <v>210</v>
      </c>
      <c r="D685" s="88">
        <v>1990</v>
      </c>
      <c r="E685" s="89" t="s">
        <v>1925</v>
      </c>
      <c r="F685" s="89" t="s">
        <v>1926</v>
      </c>
      <c r="G685" s="89" t="s">
        <v>733</v>
      </c>
      <c r="H685" s="88">
        <v>22</v>
      </c>
    </row>
  </sheetData>
  <dataValidations count="1">
    <dataValidation type="list" allowBlank="1" showInputMessage="1" showErrorMessage="1" sqref="A6" xr:uid="{83D881AA-611E-4686-86C0-AD795E153D36}">
      <formula1>$A$10:$A$685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tabColor rgb="FF92D050"/>
  </sheetPr>
  <dimension ref="A1:IB146"/>
  <sheetViews>
    <sheetView topLeftCell="N1" zoomScale="80" zoomScaleNormal="80" workbookViewId="0">
      <selection activeCell="AA46" sqref="AA46"/>
    </sheetView>
  </sheetViews>
  <sheetFormatPr baseColWidth="10" defaultColWidth="11.44140625" defaultRowHeight="14.4" x14ac:dyDescent="0.3"/>
  <cols>
    <col min="1" max="1" width="7.5546875" style="3" bestFit="1" customWidth="1"/>
    <col min="2" max="2" width="7.88671875" style="3" bestFit="1" customWidth="1"/>
    <col min="3" max="3" width="23.5546875" style="3" bestFit="1" customWidth="1"/>
    <col min="4" max="4" width="15.88671875" style="3" customWidth="1"/>
    <col min="5" max="5" width="11.44140625" style="3" bestFit="1" customWidth="1"/>
    <col min="6" max="6" width="12" style="3" bestFit="1" customWidth="1"/>
    <col min="7" max="7" width="12.6640625" style="3" bestFit="1" customWidth="1"/>
    <col min="8" max="8" width="22.5546875" style="3" bestFit="1" customWidth="1"/>
    <col min="9" max="9" width="29.6640625" style="3" bestFit="1" customWidth="1"/>
    <col min="10" max="10" width="13.88671875" style="3" bestFit="1" customWidth="1"/>
    <col min="11" max="11" width="12.6640625" style="3" bestFit="1" customWidth="1"/>
    <col min="12" max="12" width="13.88671875" style="3" bestFit="1" customWidth="1"/>
    <col min="13" max="13" width="9.88671875" style="3" bestFit="1" customWidth="1"/>
    <col min="14" max="15" width="11.44140625" style="3"/>
    <col min="16" max="16" width="26.44140625" bestFit="1" customWidth="1"/>
    <col min="17" max="17" width="22.88671875" bestFit="1" customWidth="1"/>
    <col min="18" max="23" width="18.5546875" bestFit="1" customWidth="1"/>
    <col min="24" max="24" width="17.88671875" bestFit="1" customWidth="1"/>
    <col min="25" max="25" width="17.33203125" bestFit="1" customWidth="1"/>
    <col min="26" max="26" width="18.5546875" bestFit="1" customWidth="1"/>
    <col min="27" max="27" width="17.88671875" bestFit="1" customWidth="1"/>
    <col min="28" max="28" width="17.33203125" bestFit="1" customWidth="1"/>
    <col min="29" max="29" width="20.6640625" bestFit="1" customWidth="1"/>
    <col min="30" max="33" width="7" bestFit="1" customWidth="1"/>
    <col min="34" max="34" width="6" bestFit="1" customWidth="1"/>
    <col min="35" max="35" width="7" bestFit="1" customWidth="1"/>
    <col min="36" max="36" width="8" bestFit="1" customWidth="1"/>
    <col min="37" max="38" width="7" style="3" bestFit="1" customWidth="1"/>
    <col min="39" max="39" width="6" style="3" bestFit="1" customWidth="1"/>
    <col min="40" max="41" width="8" style="3" bestFit="1" customWidth="1"/>
    <col min="42" max="42" width="7" style="3" bestFit="1" customWidth="1"/>
    <col min="43" max="43" width="8" style="3" bestFit="1" customWidth="1"/>
    <col min="44" max="46" width="6" style="3" bestFit="1" customWidth="1"/>
    <col min="47" max="47" width="8" style="3" bestFit="1" customWidth="1"/>
    <col min="48" max="48" width="6" style="3" bestFit="1" customWidth="1"/>
    <col min="49" max="49" width="8" style="3" bestFit="1" customWidth="1"/>
    <col min="50" max="53" width="6" style="3" bestFit="1" customWidth="1"/>
    <col min="54" max="54" width="12.21875" style="3" bestFit="1" customWidth="1"/>
    <col min="55" max="55" width="10.88671875" style="3" bestFit="1" customWidth="1"/>
    <col min="56" max="56" width="6" style="3" bestFit="1" customWidth="1"/>
    <col min="57" max="57" width="7" style="3" bestFit="1" customWidth="1"/>
    <col min="58" max="58" width="6" style="3" bestFit="1" customWidth="1"/>
    <col min="59" max="61" width="8" style="3" bestFit="1" customWidth="1"/>
    <col min="62" max="62" width="7" style="3" bestFit="1" customWidth="1"/>
    <col min="63" max="63" width="8" style="3" bestFit="1" customWidth="1"/>
    <col min="64" max="68" width="7" style="3" bestFit="1" customWidth="1"/>
    <col min="69" max="69" width="8" style="3" bestFit="1" customWidth="1"/>
    <col min="70" max="70" width="7" style="3" bestFit="1" customWidth="1"/>
    <col min="71" max="71" width="8" style="3" bestFit="1" customWidth="1"/>
    <col min="72" max="76" width="7" style="3" bestFit="1" customWidth="1"/>
    <col min="77" max="77" width="8" style="3" bestFit="1" customWidth="1"/>
    <col min="78" max="80" width="7" style="3" bestFit="1" customWidth="1"/>
    <col min="81" max="81" width="6" style="3" bestFit="1" customWidth="1"/>
    <col min="82" max="82" width="7" style="3" bestFit="1" customWidth="1"/>
    <col min="83" max="84" width="8" style="3" bestFit="1" customWidth="1"/>
    <col min="85" max="90" width="7" style="3" bestFit="1" customWidth="1"/>
    <col min="91" max="91" width="10" style="3" bestFit="1" customWidth="1"/>
    <col min="92" max="92" width="7" style="3" bestFit="1" customWidth="1"/>
    <col min="93" max="93" width="6" style="3" bestFit="1" customWidth="1"/>
    <col min="94" max="94" width="8" style="3" bestFit="1" customWidth="1"/>
    <col min="95" max="101" width="7" style="3" bestFit="1" customWidth="1"/>
    <col min="102" max="102" width="4" style="3" bestFit="1" customWidth="1"/>
    <col min="103" max="103" width="7" style="3" bestFit="1" customWidth="1"/>
    <col min="104" max="104" width="13.77734375" style="3" bestFit="1" customWidth="1"/>
    <col min="105" max="105" width="7.33203125" style="3" bestFit="1" customWidth="1"/>
    <col min="106" max="106" width="5" style="3" bestFit="1" customWidth="1"/>
    <col min="107" max="108" width="7" style="3" bestFit="1" customWidth="1"/>
    <col min="109" max="109" width="6" style="3" bestFit="1" customWidth="1"/>
    <col min="110" max="113" width="7" style="3" bestFit="1" customWidth="1"/>
    <col min="114" max="114" width="5" style="3" bestFit="1" customWidth="1"/>
    <col min="115" max="115" width="9" style="3" bestFit="1" customWidth="1"/>
    <col min="116" max="116" width="8" style="3" bestFit="1" customWidth="1"/>
    <col min="117" max="117" width="5" style="3" bestFit="1" customWidth="1"/>
    <col min="118" max="118" width="9" style="3" bestFit="1" customWidth="1"/>
    <col min="119" max="126" width="7" style="3" bestFit="1" customWidth="1"/>
    <col min="127" max="127" width="12" style="3" bestFit="1" customWidth="1"/>
    <col min="128" max="128" width="12.21875" style="3" bestFit="1" customWidth="1"/>
    <col min="129" max="129" width="7.6640625" style="3" bestFit="1" customWidth="1"/>
    <col min="130" max="130" width="10.33203125" style="3" bestFit="1" customWidth="1"/>
    <col min="131" max="131" width="7.6640625" style="3" bestFit="1" customWidth="1"/>
    <col min="132" max="132" width="10.33203125" style="3" bestFit="1" customWidth="1"/>
    <col min="133" max="133" width="7.6640625" style="3" bestFit="1" customWidth="1"/>
    <col min="134" max="134" width="10.33203125" style="3" bestFit="1" customWidth="1"/>
    <col min="135" max="135" width="7.6640625" style="3" bestFit="1" customWidth="1"/>
    <col min="136" max="136" width="11.88671875" style="3" bestFit="1" customWidth="1"/>
    <col min="137" max="137" width="7.6640625" style="3" bestFit="1" customWidth="1"/>
    <col min="138" max="138" width="10.33203125" style="3" bestFit="1" customWidth="1"/>
    <col min="139" max="139" width="7.6640625" style="3" bestFit="1" customWidth="1"/>
    <col min="140" max="140" width="10.33203125" style="3" bestFit="1" customWidth="1"/>
    <col min="141" max="141" width="7.6640625" style="3" bestFit="1" customWidth="1"/>
    <col min="142" max="142" width="10.33203125" style="3" bestFit="1" customWidth="1"/>
    <col min="143" max="143" width="7.6640625" style="3" bestFit="1" customWidth="1"/>
    <col min="144" max="144" width="9.33203125" style="3" bestFit="1" customWidth="1"/>
    <col min="145" max="145" width="7.6640625" style="3" bestFit="1" customWidth="1"/>
    <col min="146" max="146" width="10.33203125" style="3" bestFit="1" customWidth="1"/>
    <col min="147" max="147" width="7.6640625" style="3" bestFit="1" customWidth="1"/>
    <col min="148" max="148" width="11.88671875" style="3" bestFit="1" customWidth="1"/>
    <col min="149" max="149" width="7.6640625" style="3" bestFit="1" customWidth="1"/>
    <col min="150" max="150" width="11.88671875" style="3" bestFit="1" customWidth="1"/>
    <col min="151" max="151" width="7.6640625" style="3" bestFit="1" customWidth="1"/>
    <col min="152" max="152" width="10.33203125" style="3" bestFit="1" customWidth="1"/>
    <col min="153" max="153" width="7.6640625" style="3" bestFit="1" customWidth="1"/>
    <col min="154" max="154" width="10.33203125" style="3" bestFit="1" customWidth="1"/>
    <col min="155" max="155" width="7.6640625" style="3" bestFit="1" customWidth="1"/>
    <col min="156" max="156" width="10.33203125" style="3" bestFit="1" customWidth="1"/>
    <col min="157" max="157" width="7.6640625" style="3" bestFit="1" customWidth="1"/>
    <col min="158" max="158" width="10.33203125" style="3" bestFit="1" customWidth="1"/>
    <col min="159" max="159" width="7.6640625" style="3" bestFit="1" customWidth="1"/>
    <col min="160" max="160" width="10.33203125" style="3" bestFit="1" customWidth="1"/>
    <col min="161" max="161" width="7.6640625" style="3" bestFit="1" customWidth="1"/>
    <col min="162" max="162" width="10.33203125" style="3" bestFit="1" customWidth="1"/>
    <col min="163" max="163" width="7.6640625" style="3" bestFit="1" customWidth="1"/>
    <col min="164" max="164" width="11.88671875" style="3" bestFit="1" customWidth="1"/>
    <col min="165" max="165" width="7.6640625" style="3" bestFit="1" customWidth="1"/>
    <col min="166" max="166" width="10.33203125" style="3" bestFit="1" customWidth="1"/>
    <col min="167" max="167" width="7.6640625" style="3" bestFit="1" customWidth="1"/>
    <col min="168" max="168" width="9.33203125" style="3" bestFit="1" customWidth="1"/>
    <col min="169" max="169" width="7.6640625" style="3" bestFit="1" customWidth="1"/>
    <col min="170" max="170" width="11.88671875" style="3" bestFit="1" customWidth="1"/>
    <col min="171" max="171" width="7.6640625" style="3" bestFit="1" customWidth="1"/>
    <col min="172" max="172" width="10.33203125" style="3" bestFit="1" customWidth="1"/>
    <col min="173" max="173" width="7.6640625" style="3" bestFit="1" customWidth="1"/>
    <col min="174" max="174" width="10.33203125" style="3" bestFit="1" customWidth="1"/>
    <col min="175" max="175" width="8.6640625" style="3" bestFit="1" customWidth="1"/>
    <col min="176" max="176" width="10.33203125" style="3" bestFit="1" customWidth="1"/>
    <col min="177" max="177" width="8.6640625" style="3" bestFit="1" customWidth="1"/>
    <col min="178" max="178" width="10.33203125" style="3" bestFit="1" customWidth="1"/>
    <col min="179" max="179" width="8.6640625" style="3" bestFit="1" customWidth="1"/>
    <col min="180" max="180" width="10.33203125" style="3" bestFit="1" customWidth="1"/>
    <col min="181" max="181" width="8.6640625" style="3" bestFit="1" customWidth="1"/>
    <col min="182" max="182" width="10.33203125" style="3" bestFit="1" customWidth="1"/>
    <col min="183" max="183" width="8.6640625" style="3" bestFit="1" customWidth="1"/>
    <col min="184" max="184" width="10.33203125" style="3" bestFit="1" customWidth="1"/>
    <col min="185" max="185" width="8.6640625" style="3" bestFit="1" customWidth="1"/>
    <col min="186" max="186" width="6.44140625" style="3" bestFit="1" customWidth="1"/>
    <col min="187" max="187" width="8.6640625" style="3" bestFit="1" customWidth="1"/>
    <col min="188" max="188" width="10.33203125" style="3" bestFit="1" customWidth="1"/>
    <col min="189" max="189" width="8.6640625" style="3" bestFit="1" customWidth="1"/>
    <col min="190" max="190" width="13.77734375" style="3" bestFit="1" customWidth="1"/>
    <col min="191" max="191" width="7.33203125" style="3" bestFit="1" customWidth="1"/>
    <col min="192" max="192" width="6.6640625" style="3" bestFit="1" customWidth="1"/>
    <col min="193" max="193" width="8.33203125" style="3" bestFit="1" customWidth="1"/>
    <col min="194" max="194" width="7.6640625" style="3" bestFit="1" customWidth="1"/>
    <col min="195" max="195" width="8.33203125" style="3" bestFit="1" customWidth="1"/>
    <col min="196" max="196" width="7.6640625" style="3" bestFit="1" customWidth="1"/>
    <col min="197" max="197" width="8.33203125" style="3" bestFit="1" customWidth="1"/>
    <col min="198" max="198" width="7.6640625" style="3" bestFit="1" customWidth="1"/>
    <col min="199" max="199" width="9.33203125" style="3" bestFit="1" customWidth="1"/>
    <col min="200" max="200" width="7.6640625" style="3" bestFit="1" customWidth="1"/>
    <col min="201" max="201" width="10.33203125" style="3" bestFit="1" customWidth="1"/>
    <col min="202" max="202" width="7.6640625" style="3" bestFit="1" customWidth="1"/>
    <col min="203" max="203" width="10.33203125" style="3" bestFit="1" customWidth="1"/>
    <col min="204" max="204" width="7.6640625" style="3" bestFit="1" customWidth="1"/>
    <col min="205" max="205" width="10.33203125" style="3" bestFit="1" customWidth="1"/>
    <col min="206" max="206" width="7.6640625" style="3" bestFit="1" customWidth="1"/>
    <col min="207" max="207" width="10.33203125" style="3" bestFit="1" customWidth="1"/>
    <col min="208" max="208" width="7.6640625" style="3" bestFit="1" customWidth="1"/>
    <col min="209" max="209" width="8.33203125" style="3" bestFit="1" customWidth="1"/>
    <col min="210" max="210" width="7.6640625" style="3" bestFit="1" customWidth="1"/>
    <col min="211" max="211" width="9.33203125" style="3" bestFit="1" customWidth="1"/>
    <col min="212" max="212" width="7.6640625" style="3" bestFit="1" customWidth="1"/>
    <col min="213" max="213" width="9.33203125" style="3" bestFit="1" customWidth="1"/>
    <col min="214" max="214" width="7.6640625" style="3" bestFit="1" customWidth="1"/>
    <col min="215" max="215" width="8.33203125" style="3" bestFit="1" customWidth="1"/>
    <col min="216" max="216" width="7.6640625" style="3" bestFit="1" customWidth="1"/>
    <col min="217" max="217" width="12.88671875" style="3" bestFit="1" customWidth="1"/>
    <col min="218" max="218" width="7.6640625" style="3" bestFit="1" customWidth="1"/>
    <col min="219" max="219" width="10.33203125" style="3" bestFit="1" customWidth="1"/>
    <col min="220" max="220" width="7.6640625" style="3" bestFit="1" customWidth="1"/>
    <col min="221" max="221" width="10.33203125" style="3" bestFit="1" customWidth="1"/>
    <col min="222" max="222" width="7.6640625" style="3" bestFit="1" customWidth="1"/>
    <col min="223" max="223" width="10.33203125" style="3" bestFit="1" customWidth="1"/>
    <col min="224" max="224" width="7.6640625" style="3" bestFit="1" customWidth="1"/>
    <col min="225" max="225" width="8.33203125" style="3" bestFit="1" customWidth="1"/>
    <col min="226" max="226" width="7.6640625" style="3" bestFit="1" customWidth="1"/>
    <col min="227" max="227" width="10.33203125" style="3" bestFit="1" customWidth="1"/>
    <col min="228" max="228" width="7.6640625" style="3" bestFit="1" customWidth="1"/>
    <col min="229" max="229" width="10.33203125" style="3" bestFit="1" customWidth="1"/>
    <col min="230" max="230" width="7.6640625" style="3" bestFit="1" customWidth="1"/>
    <col min="231" max="231" width="10.33203125" style="3" bestFit="1" customWidth="1"/>
    <col min="232" max="232" width="7.6640625" style="3" bestFit="1" customWidth="1"/>
    <col min="233" max="233" width="10.33203125" style="3" bestFit="1" customWidth="1"/>
    <col min="234" max="234" width="7.6640625" style="3" bestFit="1" customWidth="1"/>
    <col min="235" max="235" width="10" style="3" bestFit="1" customWidth="1"/>
    <col min="236" max="236" width="12.21875" style="3" bestFit="1" customWidth="1"/>
    <col min="237" max="16384" width="11.44140625" style="3"/>
  </cols>
  <sheetData>
    <row r="1" spans="1:36" x14ac:dyDescent="0.3"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36" ht="27" customHeight="1" x14ac:dyDescent="0.3">
      <c r="B2" s="139" t="s">
        <v>2288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36" ht="27" customHeight="1" x14ac:dyDescent="0.3"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36" ht="27" customHeight="1" x14ac:dyDescent="0.3"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36" x14ac:dyDescent="0.3"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36" ht="15" thickBot="1" x14ac:dyDescent="0.35"/>
    <row r="7" spans="1:36" s="97" customFormat="1" ht="27" customHeight="1" x14ac:dyDescent="0.3">
      <c r="A7" s="94" t="s">
        <v>1928</v>
      </c>
      <c r="B7" s="95" t="s">
        <v>1929</v>
      </c>
      <c r="C7" s="95" t="s">
        <v>1930</v>
      </c>
      <c r="D7" s="95" t="s">
        <v>1931</v>
      </c>
      <c r="E7" s="95" t="s">
        <v>1932</v>
      </c>
      <c r="F7" s="95" t="s">
        <v>1933</v>
      </c>
      <c r="G7" s="95" t="s">
        <v>1934</v>
      </c>
      <c r="H7" s="95" t="s">
        <v>1935</v>
      </c>
      <c r="I7" s="95" t="s">
        <v>1936</v>
      </c>
      <c r="J7" s="95" t="s">
        <v>1937</v>
      </c>
      <c r="K7" s="95" t="s">
        <v>1938</v>
      </c>
      <c r="L7" s="95" t="s">
        <v>1939</v>
      </c>
      <c r="M7" s="96" t="s">
        <v>1940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x14ac:dyDescent="0.3">
      <c r="A8" s="15">
        <v>1</v>
      </c>
      <c r="B8" s="11">
        <v>8</v>
      </c>
      <c r="C8" s="12" t="s">
        <v>1941</v>
      </c>
      <c r="D8" s="12" t="s">
        <v>1942</v>
      </c>
      <c r="E8" s="11">
        <v>12533</v>
      </c>
      <c r="F8" s="13">
        <v>36916</v>
      </c>
      <c r="G8" s="12" t="s">
        <v>1943</v>
      </c>
      <c r="H8" s="12" t="s">
        <v>1944</v>
      </c>
      <c r="I8" s="12" t="s">
        <v>1945</v>
      </c>
      <c r="J8" s="14">
        <v>125000</v>
      </c>
      <c r="K8" s="14">
        <v>23750</v>
      </c>
      <c r="L8" s="14">
        <v>148750</v>
      </c>
      <c r="M8" s="16" t="s">
        <v>1946</v>
      </c>
    </row>
    <row r="9" spans="1:36" x14ac:dyDescent="0.3">
      <c r="A9" s="15">
        <v>2</v>
      </c>
      <c r="B9" s="11">
        <v>7</v>
      </c>
      <c r="C9" s="12" t="s">
        <v>1947</v>
      </c>
      <c r="D9" s="12" t="s">
        <v>1942</v>
      </c>
      <c r="E9" s="11">
        <v>2313215</v>
      </c>
      <c r="F9" s="13">
        <v>37817</v>
      </c>
      <c r="G9" s="12" t="s">
        <v>1948</v>
      </c>
      <c r="H9" s="12" t="s">
        <v>1949</v>
      </c>
      <c r="I9" s="12" t="s">
        <v>1950</v>
      </c>
      <c r="J9" s="14">
        <v>25000</v>
      </c>
      <c r="K9" s="14">
        <v>4750</v>
      </c>
      <c r="L9" s="14">
        <v>29750</v>
      </c>
      <c r="M9" s="16" t="s">
        <v>1946</v>
      </c>
    </row>
    <row r="10" spans="1:36" x14ac:dyDescent="0.3">
      <c r="A10" s="15">
        <v>3</v>
      </c>
      <c r="B10" s="11">
        <v>3</v>
      </c>
      <c r="C10" s="12" t="s">
        <v>1951</v>
      </c>
      <c r="D10" s="12" t="s">
        <v>1942</v>
      </c>
      <c r="E10" s="11">
        <v>231321</v>
      </c>
      <c r="F10" s="13">
        <v>37273</v>
      </c>
      <c r="G10" s="12" t="s">
        <v>1952</v>
      </c>
      <c r="H10" s="12" t="s">
        <v>1953</v>
      </c>
      <c r="I10" s="12" t="s">
        <v>1954</v>
      </c>
      <c r="J10" s="14">
        <v>175000</v>
      </c>
      <c r="K10" s="14">
        <v>33250</v>
      </c>
      <c r="L10" s="14">
        <v>208250</v>
      </c>
      <c r="M10" s="16" t="s">
        <v>1946</v>
      </c>
    </row>
    <row r="11" spans="1:36" x14ac:dyDescent="0.3">
      <c r="A11" s="15">
        <v>4</v>
      </c>
      <c r="B11" s="11">
        <v>8</v>
      </c>
      <c r="C11" s="12" t="s">
        <v>1941</v>
      </c>
      <c r="D11" s="12" t="s">
        <v>1955</v>
      </c>
      <c r="E11" s="11">
        <v>123231</v>
      </c>
      <c r="F11" s="13">
        <v>37881</v>
      </c>
      <c r="G11" s="12" t="s">
        <v>1956</v>
      </c>
      <c r="H11" s="12" t="s">
        <v>1957</v>
      </c>
      <c r="I11" s="12" t="s">
        <v>1958</v>
      </c>
      <c r="J11" s="14">
        <v>256000</v>
      </c>
      <c r="K11" s="14">
        <v>48640</v>
      </c>
      <c r="L11" s="14">
        <v>304640</v>
      </c>
      <c r="M11" s="16" t="s">
        <v>1959</v>
      </c>
    </row>
    <row r="12" spans="1:36" x14ac:dyDescent="0.3">
      <c r="A12" s="15">
        <v>5</v>
      </c>
      <c r="B12" s="11">
        <v>6</v>
      </c>
      <c r="C12" s="12" t="s">
        <v>1960</v>
      </c>
      <c r="D12" s="12" t="s">
        <v>1942</v>
      </c>
      <c r="E12" s="11">
        <v>21321</v>
      </c>
      <c r="F12" s="13">
        <v>37332</v>
      </c>
      <c r="G12" s="12" t="s">
        <v>1948</v>
      </c>
      <c r="H12" s="12" t="s">
        <v>1949</v>
      </c>
      <c r="I12" s="12" t="s">
        <v>1961</v>
      </c>
      <c r="J12" s="14">
        <v>15000</v>
      </c>
      <c r="K12" s="14">
        <v>2850</v>
      </c>
      <c r="L12" s="14">
        <v>17850</v>
      </c>
      <c r="M12" s="16" t="s">
        <v>1959</v>
      </c>
    </row>
    <row r="13" spans="1:36" x14ac:dyDescent="0.3">
      <c r="A13" s="15">
        <v>6</v>
      </c>
      <c r="B13" s="11">
        <v>6</v>
      </c>
      <c r="C13" s="12" t="s">
        <v>1960</v>
      </c>
      <c r="D13" s="12" t="s">
        <v>1942</v>
      </c>
      <c r="E13" s="11">
        <v>13122</v>
      </c>
      <c r="F13" s="13">
        <v>37330</v>
      </c>
      <c r="G13" s="12" t="s">
        <v>1943</v>
      </c>
      <c r="H13" s="12" t="s">
        <v>1944</v>
      </c>
      <c r="I13" s="12" t="s">
        <v>1962</v>
      </c>
      <c r="J13" s="14">
        <v>1250000</v>
      </c>
      <c r="K13" s="14">
        <v>237500</v>
      </c>
      <c r="L13" s="14">
        <v>1487500</v>
      </c>
      <c r="M13" s="16" t="s">
        <v>1959</v>
      </c>
    </row>
    <row r="14" spans="1:36" x14ac:dyDescent="0.3">
      <c r="A14" s="15">
        <v>7</v>
      </c>
      <c r="B14" s="11">
        <v>12</v>
      </c>
      <c r="C14" s="12" t="s">
        <v>1963</v>
      </c>
      <c r="D14" s="12" t="s">
        <v>1964</v>
      </c>
      <c r="E14" s="11">
        <v>12</v>
      </c>
      <c r="F14" s="13">
        <v>37881</v>
      </c>
      <c r="G14" s="12" t="s">
        <v>1948</v>
      </c>
      <c r="H14" s="12" t="s">
        <v>1949</v>
      </c>
      <c r="I14" s="12" t="s">
        <v>1965</v>
      </c>
      <c r="J14" s="14">
        <v>256</v>
      </c>
      <c r="K14" s="14">
        <v>48.64</v>
      </c>
      <c r="L14" s="14">
        <v>304.64</v>
      </c>
      <c r="M14" s="16" t="s">
        <v>1959</v>
      </c>
    </row>
    <row r="15" spans="1:36" x14ac:dyDescent="0.3">
      <c r="A15" s="15">
        <v>8</v>
      </c>
      <c r="B15" s="11">
        <v>6</v>
      </c>
      <c r="C15" s="12" t="s">
        <v>1960</v>
      </c>
      <c r="D15" s="12" t="s">
        <v>1942</v>
      </c>
      <c r="E15" s="11">
        <v>32132</v>
      </c>
      <c r="F15" s="13">
        <v>37692</v>
      </c>
      <c r="G15" s="12" t="s">
        <v>1943</v>
      </c>
      <c r="H15" s="12" t="s">
        <v>1944</v>
      </c>
      <c r="I15" s="12" t="s">
        <v>1966</v>
      </c>
      <c r="J15" s="14">
        <v>1250000</v>
      </c>
      <c r="K15" s="14">
        <v>237500</v>
      </c>
      <c r="L15" s="14">
        <v>1487500</v>
      </c>
      <c r="M15" s="16" t="s">
        <v>1946</v>
      </c>
    </row>
    <row r="16" spans="1:36" x14ac:dyDescent="0.3">
      <c r="A16" s="15">
        <v>9</v>
      </c>
      <c r="B16" s="11">
        <v>6</v>
      </c>
      <c r="C16" s="12" t="s">
        <v>1960</v>
      </c>
      <c r="D16" s="12" t="s">
        <v>1942</v>
      </c>
      <c r="E16" s="11">
        <v>31321</v>
      </c>
      <c r="F16" s="13">
        <v>37304</v>
      </c>
      <c r="G16" s="12" t="s">
        <v>1952</v>
      </c>
      <c r="H16" s="12" t="s">
        <v>1953</v>
      </c>
      <c r="I16" s="12" t="s">
        <v>1967</v>
      </c>
      <c r="J16" s="14">
        <v>1000000</v>
      </c>
      <c r="K16" s="14">
        <v>190000</v>
      </c>
      <c r="L16" s="14">
        <v>1190000</v>
      </c>
      <c r="M16" s="16" t="s">
        <v>1959</v>
      </c>
    </row>
    <row r="17" spans="1:236" x14ac:dyDescent="0.3">
      <c r="A17" s="15">
        <v>10</v>
      </c>
      <c r="B17" s="11">
        <v>4</v>
      </c>
      <c r="C17" s="12" t="s">
        <v>1968</v>
      </c>
      <c r="D17" s="12" t="s">
        <v>1964</v>
      </c>
      <c r="E17" s="11">
        <v>21</v>
      </c>
      <c r="F17" s="13">
        <v>37237</v>
      </c>
      <c r="G17" s="12" t="s">
        <v>1948</v>
      </c>
      <c r="H17" s="12" t="s">
        <v>1949</v>
      </c>
      <c r="I17" s="12" t="s">
        <v>1969</v>
      </c>
      <c r="J17" s="14">
        <v>1200</v>
      </c>
      <c r="K17" s="14">
        <v>228</v>
      </c>
      <c r="L17" s="14">
        <v>1428</v>
      </c>
      <c r="M17" s="16" t="s">
        <v>1946</v>
      </c>
    </row>
    <row r="18" spans="1:236" x14ac:dyDescent="0.3">
      <c r="A18" s="15">
        <v>11</v>
      </c>
      <c r="B18" s="11">
        <v>5</v>
      </c>
      <c r="C18" s="12" t="s">
        <v>1970</v>
      </c>
      <c r="D18" s="12" t="s">
        <v>1955</v>
      </c>
      <c r="E18" s="11">
        <v>13135</v>
      </c>
      <c r="F18" s="13">
        <v>37726</v>
      </c>
      <c r="G18" s="12" t="s">
        <v>1971</v>
      </c>
      <c r="H18" s="12" t="s">
        <v>1972</v>
      </c>
      <c r="I18" s="12" t="s">
        <v>1973</v>
      </c>
      <c r="J18" s="14">
        <v>1250</v>
      </c>
      <c r="K18" s="14">
        <v>237.5</v>
      </c>
      <c r="L18" s="14">
        <v>1487.5</v>
      </c>
      <c r="M18" s="16" t="s">
        <v>1946</v>
      </c>
    </row>
    <row r="19" spans="1:236" x14ac:dyDescent="0.3">
      <c r="A19" s="15">
        <v>12</v>
      </c>
      <c r="B19" s="11">
        <v>6</v>
      </c>
      <c r="C19" s="12" t="s">
        <v>1960</v>
      </c>
      <c r="D19" s="12" t="s">
        <v>1942</v>
      </c>
      <c r="E19" s="11">
        <v>131</v>
      </c>
      <c r="F19" s="13">
        <v>37817</v>
      </c>
      <c r="G19" s="12" t="s">
        <v>1956</v>
      </c>
      <c r="H19" s="12" t="s">
        <v>1957</v>
      </c>
      <c r="I19" s="12" t="s">
        <v>1974</v>
      </c>
      <c r="J19" s="14">
        <v>125000</v>
      </c>
      <c r="K19" s="14">
        <v>23750</v>
      </c>
      <c r="L19" s="14">
        <v>148750</v>
      </c>
      <c r="M19" s="16" t="s">
        <v>1959</v>
      </c>
    </row>
    <row r="20" spans="1:236" x14ac:dyDescent="0.3">
      <c r="A20" s="15">
        <v>13</v>
      </c>
      <c r="B20" s="11">
        <v>3</v>
      </c>
      <c r="C20" s="12" t="s">
        <v>1951</v>
      </c>
      <c r="D20" s="12" t="s">
        <v>1942</v>
      </c>
      <c r="E20" s="11">
        <v>32132</v>
      </c>
      <c r="F20" s="13">
        <v>37452</v>
      </c>
      <c r="G20" s="12" t="s">
        <v>1975</v>
      </c>
      <c r="H20" s="12" t="s">
        <v>1976</v>
      </c>
      <c r="I20" s="12" t="s">
        <v>1977</v>
      </c>
      <c r="J20" s="14">
        <v>1750000</v>
      </c>
      <c r="K20" s="14">
        <v>332500</v>
      </c>
      <c r="L20" s="14">
        <v>2082500</v>
      </c>
      <c r="M20" s="16" t="s">
        <v>1946</v>
      </c>
    </row>
    <row r="21" spans="1:236" x14ac:dyDescent="0.3">
      <c r="A21" s="15">
        <v>14</v>
      </c>
      <c r="B21" s="11">
        <v>10</v>
      </c>
      <c r="C21" s="12" t="s">
        <v>1978</v>
      </c>
      <c r="D21" s="12" t="s">
        <v>1942</v>
      </c>
      <c r="E21" s="11">
        <v>564654</v>
      </c>
      <c r="F21" s="13">
        <v>37881</v>
      </c>
      <c r="G21" s="12" t="s">
        <v>1979</v>
      </c>
      <c r="H21" s="12" t="s">
        <v>1980</v>
      </c>
      <c r="I21" s="12" t="s">
        <v>1981</v>
      </c>
      <c r="J21" s="14">
        <v>125000</v>
      </c>
      <c r="K21" s="14">
        <v>23750</v>
      </c>
      <c r="L21" s="14">
        <v>148750</v>
      </c>
      <c r="M21" s="16" t="s">
        <v>1959</v>
      </c>
    </row>
    <row r="22" spans="1:236" x14ac:dyDescent="0.3">
      <c r="A22" s="15">
        <v>15</v>
      </c>
      <c r="B22" s="11">
        <v>12</v>
      </c>
      <c r="C22" s="12" t="s">
        <v>1963</v>
      </c>
      <c r="D22" s="12" t="s">
        <v>1955</v>
      </c>
      <c r="E22" s="11">
        <v>4564654</v>
      </c>
      <c r="F22" s="13">
        <v>37881</v>
      </c>
      <c r="G22" s="12" t="s">
        <v>1948</v>
      </c>
      <c r="H22" s="12" t="s">
        <v>1949</v>
      </c>
      <c r="I22" s="12" t="s">
        <v>1982</v>
      </c>
      <c r="J22" s="14">
        <v>17500</v>
      </c>
      <c r="K22" s="14">
        <v>3325</v>
      </c>
      <c r="L22" s="14">
        <v>20825</v>
      </c>
      <c r="M22" s="16" t="s">
        <v>1946</v>
      </c>
    </row>
    <row r="23" spans="1:236" x14ac:dyDescent="0.3">
      <c r="A23" s="15">
        <v>16</v>
      </c>
      <c r="B23" s="11">
        <v>12</v>
      </c>
      <c r="C23" s="12" t="s">
        <v>1963</v>
      </c>
      <c r="D23" s="12" t="s">
        <v>1942</v>
      </c>
      <c r="E23" s="11">
        <v>231321</v>
      </c>
      <c r="F23" s="13">
        <v>37817</v>
      </c>
      <c r="G23" s="12" t="s">
        <v>1983</v>
      </c>
      <c r="H23" s="12" t="s">
        <v>1984</v>
      </c>
      <c r="I23" s="12" t="s">
        <v>1985</v>
      </c>
      <c r="J23" s="14">
        <v>125000</v>
      </c>
      <c r="K23" s="14">
        <v>23750</v>
      </c>
      <c r="L23" s="14">
        <v>148750</v>
      </c>
      <c r="M23" s="16" t="s">
        <v>1959</v>
      </c>
    </row>
    <row r="24" spans="1:236" x14ac:dyDescent="0.3">
      <c r="A24" s="15">
        <v>17</v>
      </c>
      <c r="B24" s="11">
        <v>4</v>
      </c>
      <c r="C24" s="12" t="s">
        <v>1968</v>
      </c>
      <c r="D24" s="12" t="s">
        <v>1955</v>
      </c>
      <c r="E24" s="11">
        <v>321321</v>
      </c>
      <c r="F24" s="13">
        <v>38426</v>
      </c>
      <c r="G24" s="12" t="s">
        <v>1943</v>
      </c>
      <c r="H24" s="12" t="s">
        <v>1944</v>
      </c>
      <c r="I24" s="12" t="s">
        <v>1986</v>
      </c>
      <c r="J24" s="14">
        <v>2560000</v>
      </c>
      <c r="K24" s="14">
        <v>486400</v>
      </c>
      <c r="L24" s="14">
        <v>3046400</v>
      </c>
      <c r="M24" s="16" t="s">
        <v>1946</v>
      </c>
    </row>
    <row r="25" spans="1:236" x14ac:dyDescent="0.3">
      <c r="A25" s="15">
        <v>18</v>
      </c>
      <c r="B25" s="11">
        <v>6</v>
      </c>
      <c r="C25" s="12" t="s">
        <v>1960</v>
      </c>
      <c r="D25" s="12" t="s">
        <v>1955</v>
      </c>
      <c r="E25" s="11">
        <v>31321</v>
      </c>
      <c r="F25" s="13">
        <v>38975</v>
      </c>
      <c r="G25" s="12" t="s">
        <v>1979</v>
      </c>
      <c r="H25" s="12" t="s">
        <v>1980</v>
      </c>
      <c r="I25" s="12" t="s">
        <v>1987</v>
      </c>
      <c r="J25" s="14">
        <v>150000</v>
      </c>
      <c r="K25" s="14">
        <v>28500</v>
      </c>
      <c r="L25" s="14">
        <v>178500</v>
      </c>
      <c r="M25" s="16" t="s">
        <v>1946</v>
      </c>
    </row>
    <row r="26" spans="1:236" x14ac:dyDescent="0.3">
      <c r="A26" s="15">
        <v>19</v>
      </c>
      <c r="B26" s="11">
        <v>9</v>
      </c>
      <c r="C26" s="12" t="s">
        <v>1988</v>
      </c>
      <c r="D26" s="12" t="s">
        <v>1955</v>
      </c>
      <c r="E26" s="11">
        <v>231321</v>
      </c>
      <c r="F26" s="13">
        <v>37739</v>
      </c>
      <c r="G26" s="12" t="s">
        <v>1948</v>
      </c>
      <c r="H26" s="12" t="s">
        <v>1949</v>
      </c>
      <c r="I26" s="12" t="s">
        <v>1989</v>
      </c>
      <c r="J26" s="14">
        <v>12500</v>
      </c>
      <c r="K26" s="14">
        <v>2375</v>
      </c>
      <c r="L26" s="14">
        <v>14875</v>
      </c>
      <c r="M26" s="16" t="s">
        <v>1959</v>
      </c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</row>
    <row r="27" spans="1:236" x14ac:dyDescent="0.3">
      <c r="A27" s="15">
        <v>20</v>
      </c>
      <c r="B27" s="11">
        <v>1</v>
      </c>
      <c r="C27" s="12" t="s">
        <v>1990</v>
      </c>
      <c r="D27" s="12" t="s">
        <v>1964</v>
      </c>
      <c r="E27" s="11">
        <v>65465</v>
      </c>
      <c r="F27" s="13">
        <v>37344</v>
      </c>
      <c r="G27" s="12" t="s">
        <v>1956</v>
      </c>
      <c r="H27" s="12" t="s">
        <v>1957</v>
      </c>
      <c r="I27" s="12" t="s">
        <v>1991</v>
      </c>
      <c r="J27" s="14">
        <v>1250</v>
      </c>
      <c r="K27" s="14">
        <v>237.5</v>
      </c>
      <c r="L27" s="14">
        <v>1487.5</v>
      </c>
      <c r="M27" s="16" t="s">
        <v>1959</v>
      </c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</row>
    <row r="28" spans="1:236" x14ac:dyDescent="0.3">
      <c r="A28" s="15">
        <v>21</v>
      </c>
      <c r="B28" s="11">
        <v>2</v>
      </c>
      <c r="C28" s="12" t="s">
        <v>1992</v>
      </c>
      <c r="D28" s="12" t="s">
        <v>1964</v>
      </c>
      <c r="E28" s="11">
        <v>223</v>
      </c>
      <c r="F28" s="13">
        <v>37873</v>
      </c>
      <c r="G28" s="12" t="s">
        <v>1956</v>
      </c>
      <c r="H28" s="12" t="s">
        <v>1957</v>
      </c>
      <c r="I28" s="12" t="s">
        <v>1993</v>
      </c>
      <c r="J28" s="14">
        <v>1250</v>
      </c>
      <c r="K28" s="14">
        <v>237.5</v>
      </c>
      <c r="L28" s="14">
        <v>1487.5</v>
      </c>
      <c r="M28" s="16" t="s">
        <v>1959</v>
      </c>
      <c r="P28" s="121" t="s">
        <v>1935</v>
      </c>
      <c r="Q28" t="s">
        <v>2307</v>
      </c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</row>
    <row r="29" spans="1:236" x14ac:dyDescent="0.3">
      <c r="A29" s="15">
        <v>22</v>
      </c>
      <c r="B29" s="11">
        <v>1</v>
      </c>
      <c r="C29" s="12" t="s">
        <v>1990</v>
      </c>
      <c r="D29" s="12" t="s">
        <v>1942</v>
      </c>
      <c r="E29" s="11">
        <v>5564654</v>
      </c>
      <c r="F29" s="13">
        <v>37330</v>
      </c>
      <c r="G29" s="12" t="s">
        <v>1948</v>
      </c>
      <c r="H29" s="12" t="s">
        <v>1949</v>
      </c>
      <c r="I29" s="12" t="s">
        <v>1989</v>
      </c>
      <c r="J29" s="14">
        <v>125000</v>
      </c>
      <c r="K29" s="14">
        <v>23750</v>
      </c>
      <c r="L29" s="14">
        <v>148750</v>
      </c>
      <c r="M29" s="16" t="s">
        <v>1946</v>
      </c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</row>
    <row r="30" spans="1:236" x14ac:dyDescent="0.3">
      <c r="A30" s="15">
        <v>23</v>
      </c>
      <c r="B30" s="11">
        <v>3</v>
      </c>
      <c r="C30" s="12" t="s">
        <v>1951</v>
      </c>
      <c r="D30" s="12" t="s">
        <v>1955</v>
      </c>
      <c r="E30" s="11">
        <v>5465</v>
      </c>
      <c r="F30" s="13">
        <v>37516</v>
      </c>
      <c r="G30" s="12" t="s">
        <v>1956</v>
      </c>
      <c r="H30" s="12" t="s">
        <v>1957</v>
      </c>
      <c r="I30" s="12" t="s">
        <v>1994</v>
      </c>
      <c r="J30" s="14">
        <v>125000</v>
      </c>
      <c r="K30" s="14">
        <v>23750</v>
      </c>
      <c r="L30" s="14">
        <v>148750</v>
      </c>
      <c r="M30" s="16" t="s">
        <v>1946</v>
      </c>
      <c r="R30" s="121" t="s">
        <v>1931</v>
      </c>
      <c r="S30" s="121" t="s">
        <v>2310</v>
      </c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</row>
    <row r="31" spans="1:236" x14ac:dyDescent="0.3">
      <c r="A31" s="15">
        <v>24</v>
      </c>
      <c r="B31" s="11">
        <v>4</v>
      </c>
      <c r="C31" s="12" t="s">
        <v>1968</v>
      </c>
      <c r="D31" s="12" t="s">
        <v>1955</v>
      </c>
      <c r="E31" s="11">
        <v>546545</v>
      </c>
      <c r="F31" s="13">
        <v>37344</v>
      </c>
      <c r="G31" s="12" t="s">
        <v>1943</v>
      </c>
      <c r="H31" s="12" t="s">
        <v>1944</v>
      </c>
      <c r="I31" s="12" t="s">
        <v>1995</v>
      </c>
      <c r="J31" s="14">
        <v>200000</v>
      </c>
      <c r="K31" s="14">
        <v>38000</v>
      </c>
      <c r="L31" s="14">
        <v>238000</v>
      </c>
      <c r="M31" s="16" t="s">
        <v>1946</v>
      </c>
      <c r="R31" t="s">
        <v>1955</v>
      </c>
      <c r="T31" t="s">
        <v>1942</v>
      </c>
      <c r="V31" t="s">
        <v>1964</v>
      </c>
      <c r="X31" t="s">
        <v>2309</v>
      </c>
      <c r="Y31" t="s">
        <v>2312</v>
      </c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</row>
    <row r="32" spans="1:236" x14ac:dyDescent="0.3">
      <c r="A32" s="15">
        <v>25</v>
      </c>
      <c r="B32" s="11">
        <v>5</v>
      </c>
      <c r="C32" s="12" t="s">
        <v>1970</v>
      </c>
      <c r="D32" s="12" t="s">
        <v>1955</v>
      </c>
      <c r="E32" s="11">
        <v>46545</v>
      </c>
      <c r="F32" s="13">
        <v>37332</v>
      </c>
      <c r="G32" s="12" t="s">
        <v>1943</v>
      </c>
      <c r="H32" s="12" t="s">
        <v>1944</v>
      </c>
      <c r="I32" s="12" t="s">
        <v>1996</v>
      </c>
      <c r="J32" s="14">
        <v>12500</v>
      </c>
      <c r="K32" s="14">
        <v>2375</v>
      </c>
      <c r="L32" s="14">
        <v>14875</v>
      </c>
      <c r="M32" s="16" t="s">
        <v>1959</v>
      </c>
      <c r="P32" s="121" t="s">
        <v>1940</v>
      </c>
      <c r="Q32" s="121" t="s">
        <v>1930</v>
      </c>
      <c r="R32" t="s">
        <v>2308</v>
      </c>
      <c r="S32" t="s">
        <v>2311</v>
      </c>
      <c r="T32" t="s">
        <v>2308</v>
      </c>
      <c r="U32" t="s">
        <v>2311</v>
      </c>
      <c r="V32" t="s">
        <v>2308</v>
      </c>
      <c r="W32" t="s">
        <v>2311</v>
      </c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</row>
    <row r="33" spans="1:236" x14ac:dyDescent="0.3">
      <c r="A33" s="15">
        <v>26</v>
      </c>
      <c r="B33" s="11">
        <v>3</v>
      </c>
      <c r="C33" s="12" t="s">
        <v>1951</v>
      </c>
      <c r="D33" s="12" t="s">
        <v>1964</v>
      </c>
      <c r="E33" s="11">
        <v>565465</v>
      </c>
      <c r="F33" s="13">
        <v>37772</v>
      </c>
      <c r="G33" s="12" t="s">
        <v>1956</v>
      </c>
      <c r="H33" s="12" t="s">
        <v>1957</v>
      </c>
      <c r="I33" s="12" t="s">
        <v>1997</v>
      </c>
      <c r="J33" s="14">
        <v>15000</v>
      </c>
      <c r="K33" s="14">
        <v>2850</v>
      </c>
      <c r="L33" s="14">
        <v>17850</v>
      </c>
      <c r="M33" s="16" t="s">
        <v>1959</v>
      </c>
      <c r="P33" t="s">
        <v>1946</v>
      </c>
      <c r="Q33" t="s">
        <v>1968</v>
      </c>
      <c r="R33" s="122">
        <v>7717150</v>
      </c>
      <c r="S33" s="143">
        <v>4</v>
      </c>
      <c r="T33" s="122">
        <v>2159850</v>
      </c>
      <c r="U33" s="143">
        <v>4</v>
      </c>
      <c r="V33" s="122">
        <v>435778</v>
      </c>
      <c r="W33" s="143">
        <v>2</v>
      </c>
      <c r="X33" s="122">
        <v>10312778</v>
      </c>
      <c r="Y33" s="143">
        <v>10</v>
      </c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</row>
    <row r="34" spans="1:236" x14ac:dyDescent="0.3">
      <c r="A34" s="15">
        <v>27</v>
      </c>
      <c r="B34" s="11">
        <v>2</v>
      </c>
      <c r="C34" s="12" t="s">
        <v>1992</v>
      </c>
      <c r="D34" s="12" t="s">
        <v>1964</v>
      </c>
      <c r="E34" s="11">
        <v>65465</v>
      </c>
      <c r="F34" s="13">
        <v>37739</v>
      </c>
      <c r="G34" s="12" t="s">
        <v>1943</v>
      </c>
      <c r="H34" s="12" t="s">
        <v>1944</v>
      </c>
      <c r="I34" s="12" t="s">
        <v>1986</v>
      </c>
      <c r="J34" s="14">
        <v>125000</v>
      </c>
      <c r="K34" s="14">
        <v>23750</v>
      </c>
      <c r="L34" s="14">
        <v>148750</v>
      </c>
      <c r="M34" s="16" t="s">
        <v>1959</v>
      </c>
      <c r="Q34" t="s">
        <v>1941</v>
      </c>
      <c r="R34" s="122"/>
      <c r="S34" s="143"/>
      <c r="T34" s="122">
        <v>1674330</v>
      </c>
      <c r="U34" s="143">
        <v>3</v>
      </c>
      <c r="V34" s="122"/>
      <c r="W34" s="143"/>
      <c r="X34" s="122">
        <v>1674330</v>
      </c>
      <c r="Y34" s="143">
        <v>3</v>
      </c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</row>
    <row r="35" spans="1:236" x14ac:dyDescent="0.3">
      <c r="A35" s="15">
        <v>28</v>
      </c>
      <c r="B35" s="11">
        <v>9</v>
      </c>
      <c r="C35" s="12" t="s">
        <v>1988</v>
      </c>
      <c r="D35" s="12" t="s">
        <v>1964</v>
      </c>
      <c r="E35" s="11">
        <v>456454</v>
      </c>
      <c r="F35" s="13">
        <v>38065</v>
      </c>
      <c r="G35" s="12" t="s">
        <v>1943</v>
      </c>
      <c r="H35" s="12" t="s">
        <v>1944</v>
      </c>
      <c r="I35" s="12" t="s">
        <v>1995</v>
      </c>
      <c r="J35" s="14">
        <v>256000</v>
      </c>
      <c r="K35" s="14">
        <v>48640</v>
      </c>
      <c r="L35" s="14">
        <v>304640</v>
      </c>
      <c r="M35" s="16" t="s">
        <v>1946</v>
      </c>
      <c r="Q35" t="s">
        <v>2003</v>
      </c>
      <c r="R35" s="122">
        <v>1487500</v>
      </c>
      <c r="S35" s="143">
        <v>1</v>
      </c>
      <c r="T35" s="122">
        <v>267750</v>
      </c>
      <c r="U35" s="143">
        <v>2</v>
      </c>
      <c r="V35" s="122">
        <v>434350</v>
      </c>
      <c r="W35" s="143">
        <v>1</v>
      </c>
      <c r="X35" s="122">
        <v>2189600</v>
      </c>
      <c r="Y35" s="143">
        <v>4</v>
      </c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</row>
    <row r="36" spans="1:236" x14ac:dyDescent="0.3">
      <c r="A36" s="15">
        <v>29</v>
      </c>
      <c r="B36" s="11">
        <v>4</v>
      </c>
      <c r="C36" s="12" t="s">
        <v>1968</v>
      </c>
      <c r="D36" s="12" t="s">
        <v>1955</v>
      </c>
      <c r="E36" s="11">
        <v>56465</v>
      </c>
      <c r="F36" s="13">
        <v>37724</v>
      </c>
      <c r="G36" s="12" t="s">
        <v>1975</v>
      </c>
      <c r="H36" s="12" t="s">
        <v>1976</v>
      </c>
      <c r="I36" s="12" t="s">
        <v>1998</v>
      </c>
      <c r="J36" s="14">
        <v>125000</v>
      </c>
      <c r="K36" s="14">
        <v>23750</v>
      </c>
      <c r="L36" s="14">
        <v>148750</v>
      </c>
      <c r="M36" s="16" t="s">
        <v>1946</v>
      </c>
      <c r="Q36" t="s">
        <v>1963</v>
      </c>
      <c r="R36" s="122">
        <v>20825</v>
      </c>
      <c r="S36" s="143">
        <v>1</v>
      </c>
      <c r="T36" s="122">
        <v>1643390</v>
      </c>
      <c r="U36" s="143">
        <v>2</v>
      </c>
      <c r="V36" s="122">
        <v>17850000</v>
      </c>
      <c r="W36" s="143">
        <v>1</v>
      </c>
      <c r="X36" s="122">
        <v>19514215</v>
      </c>
      <c r="Y36" s="143">
        <v>4</v>
      </c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</row>
    <row r="37" spans="1:236" x14ac:dyDescent="0.3">
      <c r="A37" s="15">
        <v>30</v>
      </c>
      <c r="B37" s="11">
        <v>4</v>
      </c>
      <c r="C37" s="12" t="s">
        <v>1968</v>
      </c>
      <c r="D37" s="12" t="s">
        <v>1955</v>
      </c>
      <c r="E37" s="11">
        <v>464654</v>
      </c>
      <c r="F37" s="13">
        <v>37709</v>
      </c>
      <c r="G37" s="12" t="s">
        <v>1999</v>
      </c>
      <c r="H37" s="12" t="s">
        <v>2000</v>
      </c>
      <c r="I37" s="12" t="s">
        <v>2001</v>
      </c>
      <c r="J37" s="14">
        <v>500000</v>
      </c>
      <c r="K37" s="14">
        <v>95000</v>
      </c>
      <c r="L37" s="14">
        <v>595000</v>
      </c>
      <c r="M37" s="16" t="s">
        <v>1959</v>
      </c>
      <c r="Q37" t="s">
        <v>1970</v>
      </c>
      <c r="R37" s="122">
        <v>14876487.5</v>
      </c>
      <c r="S37" s="143">
        <v>2</v>
      </c>
      <c r="T37" s="122">
        <v>553350</v>
      </c>
      <c r="U37" s="143">
        <v>2</v>
      </c>
      <c r="V37" s="122"/>
      <c r="W37" s="143"/>
      <c r="X37" s="122">
        <v>15429837.5</v>
      </c>
      <c r="Y37" s="143">
        <v>4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</row>
    <row r="38" spans="1:236" x14ac:dyDescent="0.3">
      <c r="A38" s="15">
        <v>31</v>
      </c>
      <c r="B38" s="11">
        <v>4</v>
      </c>
      <c r="C38" s="12" t="s">
        <v>1968</v>
      </c>
      <c r="D38" s="12" t="s">
        <v>1964</v>
      </c>
      <c r="E38" s="11">
        <v>56465465</v>
      </c>
      <c r="F38" s="13">
        <v>37766</v>
      </c>
      <c r="G38" s="12" t="s">
        <v>1952</v>
      </c>
      <c r="H38" s="12" t="s">
        <v>1953</v>
      </c>
      <c r="I38" s="12" t="s">
        <v>2002</v>
      </c>
      <c r="J38" s="14">
        <v>365000</v>
      </c>
      <c r="K38" s="14">
        <v>69350</v>
      </c>
      <c r="L38" s="14">
        <v>434350</v>
      </c>
      <c r="M38" s="16" t="s">
        <v>1946</v>
      </c>
      <c r="Q38" t="s">
        <v>1951</v>
      </c>
      <c r="R38" s="122">
        <v>6098750</v>
      </c>
      <c r="S38" s="143">
        <v>2</v>
      </c>
      <c r="T38" s="122">
        <v>4956350</v>
      </c>
      <c r="U38" s="143">
        <v>6</v>
      </c>
      <c r="V38" s="122">
        <v>434350</v>
      </c>
      <c r="W38" s="143">
        <v>1</v>
      </c>
      <c r="X38" s="122">
        <v>11489450</v>
      </c>
      <c r="Y38" s="143">
        <v>9</v>
      </c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</row>
    <row r="39" spans="1:236" x14ac:dyDescent="0.3">
      <c r="A39" s="15">
        <v>32</v>
      </c>
      <c r="B39" s="11">
        <v>11</v>
      </c>
      <c r="C39" s="12" t="s">
        <v>2003</v>
      </c>
      <c r="D39" s="12" t="s">
        <v>1942</v>
      </c>
      <c r="E39" s="11">
        <v>564654</v>
      </c>
      <c r="F39" s="13">
        <v>37344</v>
      </c>
      <c r="G39" s="12" t="s">
        <v>1952</v>
      </c>
      <c r="H39" s="12" t="s">
        <v>1953</v>
      </c>
      <c r="I39" s="12" t="s">
        <v>2004</v>
      </c>
      <c r="J39" s="14">
        <v>125000</v>
      </c>
      <c r="K39" s="14">
        <v>23750</v>
      </c>
      <c r="L39" s="14">
        <v>148750</v>
      </c>
      <c r="M39" s="16" t="s">
        <v>1946</v>
      </c>
      <c r="Q39" t="s">
        <v>1992</v>
      </c>
      <c r="R39" s="122"/>
      <c r="S39" s="143"/>
      <c r="T39" s="122">
        <v>297500</v>
      </c>
      <c r="U39" s="143">
        <v>2</v>
      </c>
      <c r="V39" s="122">
        <v>434350</v>
      </c>
      <c r="W39" s="143">
        <v>1</v>
      </c>
      <c r="X39" s="122">
        <v>731850</v>
      </c>
      <c r="Y39" s="143">
        <v>3</v>
      </c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</row>
    <row r="40" spans="1:236" x14ac:dyDescent="0.3">
      <c r="A40" s="15">
        <v>33</v>
      </c>
      <c r="B40" s="11">
        <v>5</v>
      </c>
      <c r="C40" s="12" t="s">
        <v>1970</v>
      </c>
      <c r="D40" s="12" t="s">
        <v>1955</v>
      </c>
      <c r="E40" s="11">
        <v>546465465</v>
      </c>
      <c r="F40" s="13">
        <v>38075</v>
      </c>
      <c r="G40" s="12" t="s">
        <v>1943</v>
      </c>
      <c r="H40" s="12" t="s">
        <v>1944</v>
      </c>
      <c r="I40" s="12" t="s">
        <v>2005</v>
      </c>
      <c r="J40" s="14">
        <v>12500000</v>
      </c>
      <c r="K40" s="14">
        <v>2375000</v>
      </c>
      <c r="L40" s="14">
        <v>14875000</v>
      </c>
      <c r="M40" s="16" t="s">
        <v>1946</v>
      </c>
      <c r="Q40" t="s">
        <v>1990</v>
      </c>
      <c r="R40" s="122">
        <v>434350</v>
      </c>
      <c r="S40" s="143">
        <v>1</v>
      </c>
      <c r="T40" s="122">
        <v>446250</v>
      </c>
      <c r="U40" s="143">
        <v>4</v>
      </c>
      <c r="V40" s="122"/>
      <c r="W40" s="143"/>
      <c r="X40" s="122">
        <v>880600</v>
      </c>
      <c r="Y40" s="143">
        <v>5</v>
      </c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</row>
    <row r="41" spans="1:236" x14ac:dyDescent="0.3">
      <c r="A41" s="15">
        <v>34</v>
      </c>
      <c r="B41" s="11">
        <v>11</v>
      </c>
      <c r="C41" s="12" t="s">
        <v>2003</v>
      </c>
      <c r="D41" s="12" t="s">
        <v>1942</v>
      </c>
      <c r="E41" s="11">
        <v>45654545</v>
      </c>
      <c r="F41" s="13">
        <v>37344</v>
      </c>
      <c r="G41" s="12" t="s">
        <v>1948</v>
      </c>
      <c r="H41" s="12" t="s">
        <v>1949</v>
      </c>
      <c r="I41" s="12" t="s">
        <v>2006</v>
      </c>
      <c r="J41" s="14">
        <v>125000</v>
      </c>
      <c r="K41" s="14">
        <v>23750</v>
      </c>
      <c r="L41" s="14">
        <v>148750</v>
      </c>
      <c r="M41" s="16" t="s">
        <v>1959</v>
      </c>
      <c r="Q41" t="s">
        <v>1960</v>
      </c>
      <c r="R41" s="122">
        <v>327250</v>
      </c>
      <c r="S41" s="143">
        <v>2</v>
      </c>
      <c r="T41" s="122">
        <v>8419250</v>
      </c>
      <c r="U41" s="143">
        <v>5</v>
      </c>
      <c r="V41" s="122"/>
      <c r="W41" s="143"/>
      <c r="X41" s="122">
        <v>8746500</v>
      </c>
      <c r="Y41" s="143">
        <v>7</v>
      </c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</row>
    <row r="42" spans="1:236" x14ac:dyDescent="0.3">
      <c r="A42" s="15">
        <v>35</v>
      </c>
      <c r="B42" s="11">
        <v>12</v>
      </c>
      <c r="C42" s="12" t="s">
        <v>1963</v>
      </c>
      <c r="D42" s="12" t="s">
        <v>1964</v>
      </c>
      <c r="E42" s="11">
        <v>654654</v>
      </c>
      <c r="F42" s="13">
        <v>37709</v>
      </c>
      <c r="G42" s="12" t="s">
        <v>1952</v>
      </c>
      <c r="H42" s="12" t="s">
        <v>1953</v>
      </c>
      <c r="I42" s="12" t="s">
        <v>2007</v>
      </c>
      <c r="J42" s="14">
        <v>125000</v>
      </c>
      <c r="K42" s="14">
        <v>23750</v>
      </c>
      <c r="L42" s="14">
        <v>148750</v>
      </c>
      <c r="M42" s="16" t="s">
        <v>1959</v>
      </c>
      <c r="Q42" t="s">
        <v>1947</v>
      </c>
      <c r="R42" s="122">
        <v>4284000</v>
      </c>
      <c r="S42" s="143">
        <v>1</v>
      </c>
      <c r="T42" s="122">
        <v>464100</v>
      </c>
      <c r="U42" s="143">
        <v>2</v>
      </c>
      <c r="V42" s="122">
        <v>439110</v>
      </c>
      <c r="W42" s="143">
        <v>1</v>
      </c>
      <c r="X42" s="122">
        <v>5187210</v>
      </c>
      <c r="Y42" s="143">
        <v>4</v>
      </c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</row>
    <row r="43" spans="1:236" x14ac:dyDescent="0.3">
      <c r="A43" s="15">
        <v>36</v>
      </c>
      <c r="B43" s="11">
        <v>5</v>
      </c>
      <c r="C43" s="12" t="s">
        <v>1970</v>
      </c>
      <c r="D43" s="12" t="s">
        <v>1955</v>
      </c>
      <c r="E43" s="11">
        <v>231321</v>
      </c>
      <c r="F43" s="13">
        <v>37334</v>
      </c>
      <c r="G43" s="12" t="s">
        <v>1956</v>
      </c>
      <c r="H43" s="12" t="s">
        <v>1957</v>
      </c>
      <c r="I43" s="12" t="s">
        <v>2008</v>
      </c>
      <c r="J43" s="14">
        <v>60000</v>
      </c>
      <c r="K43" s="14">
        <v>11400</v>
      </c>
      <c r="L43" s="14">
        <v>71400</v>
      </c>
      <c r="M43" s="16" t="s">
        <v>1959</v>
      </c>
      <c r="Q43" t="s">
        <v>1988</v>
      </c>
      <c r="R43" s="122">
        <v>3570000</v>
      </c>
      <c r="S43" s="143">
        <v>1</v>
      </c>
      <c r="T43" s="122"/>
      <c r="U43" s="143"/>
      <c r="V43" s="122">
        <v>304640</v>
      </c>
      <c r="W43" s="143">
        <v>1</v>
      </c>
      <c r="X43" s="122">
        <v>3874640</v>
      </c>
      <c r="Y43" s="143">
        <v>2</v>
      </c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</row>
    <row r="44" spans="1:236" x14ac:dyDescent="0.3">
      <c r="A44" s="15">
        <v>37</v>
      </c>
      <c r="B44" s="11">
        <v>5</v>
      </c>
      <c r="C44" s="12" t="s">
        <v>1970</v>
      </c>
      <c r="D44" s="12" t="s">
        <v>1955</v>
      </c>
      <c r="E44" s="11">
        <v>5445654</v>
      </c>
      <c r="F44" s="13">
        <v>37736</v>
      </c>
      <c r="G44" s="12" t="s">
        <v>1971</v>
      </c>
      <c r="H44" s="12" t="s">
        <v>1972</v>
      </c>
      <c r="I44" s="12" t="s">
        <v>1977</v>
      </c>
      <c r="J44" s="14">
        <v>125000</v>
      </c>
      <c r="K44" s="14">
        <v>23750</v>
      </c>
      <c r="L44" s="14">
        <v>148750</v>
      </c>
      <c r="M44" s="16" t="s">
        <v>1959</v>
      </c>
      <c r="P44" t="s">
        <v>2313</v>
      </c>
      <c r="R44" s="122">
        <v>38816312.5</v>
      </c>
      <c r="S44" s="143">
        <v>15</v>
      </c>
      <c r="T44" s="122">
        <v>20882120</v>
      </c>
      <c r="U44" s="143">
        <v>32</v>
      </c>
      <c r="V44" s="122">
        <v>20332578</v>
      </c>
      <c r="W44" s="143">
        <v>8</v>
      </c>
      <c r="X44" s="122">
        <v>80031010.5</v>
      </c>
      <c r="Y44" s="143">
        <v>55</v>
      </c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</row>
    <row r="45" spans="1:236" x14ac:dyDescent="0.3">
      <c r="A45" s="15">
        <v>38</v>
      </c>
      <c r="B45" s="11">
        <v>11</v>
      </c>
      <c r="C45" s="12" t="s">
        <v>2003</v>
      </c>
      <c r="D45" s="12" t="s">
        <v>1964</v>
      </c>
      <c r="E45" s="11">
        <v>321</v>
      </c>
      <c r="F45" s="13">
        <v>37851</v>
      </c>
      <c r="G45" s="12" t="s">
        <v>1999</v>
      </c>
      <c r="H45" s="12" t="s">
        <v>2000</v>
      </c>
      <c r="I45" s="12" t="s">
        <v>2009</v>
      </c>
      <c r="J45" s="14">
        <v>1500</v>
      </c>
      <c r="K45" s="14">
        <v>285</v>
      </c>
      <c r="L45" s="14">
        <v>1785</v>
      </c>
      <c r="M45" s="16" t="s">
        <v>1959</v>
      </c>
      <c r="P45" t="s">
        <v>1959</v>
      </c>
      <c r="Q45" t="s">
        <v>1978</v>
      </c>
      <c r="R45" s="122"/>
      <c r="S45" s="143"/>
      <c r="T45" s="122">
        <v>583100</v>
      </c>
      <c r="U45" s="143">
        <v>2</v>
      </c>
      <c r="V45" s="122">
        <v>38223.99</v>
      </c>
      <c r="W45" s="143">
        <v>1</v>
      </c>
      <c r="X45" s="122">
        <v>621323.99</v>
      </c>
      <c r="Y45" s="143">
        <v>3</v>
      </c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</row>
    <row r="46" spans="1:236" x14ac:dyDescent="0.3">
      <c r="A46" s="15">
        <v>39</v>
      </c>
      <c r="B46" s="11">
        <v>10</v>
      </c>
      <c r="C46" s="12" t="s">
        <v>1978</v>
      </c>
      <c r="D46" s="12" t="s">
        <v>1964</v>
      </c>
      <c r="E46" s="11">
        <v>231</v>
      </c>
      <c r="F46" s="13">
        <v>37725</v>
      </c>
      <c r="G46" s="12" t="s">
        <v>1943</v>
      </c>
      <c r="H46" s="12" t="s">
        <v>1944</v>
      </c>
      <c r="I46" s="12" t="s">
        <v>2010</v>
      </c>
      <c r="J46" s="14">
        <v>32121</v>
      </c>
      <c r="K46" s="14">
        <v>6102.99</v>
      </c>
      <c r="L46" s="14">
        <v>38223.99</v>
      </c>
      <c r="M46" s="16" t="s">
        <v>1959</v>
      </c>
      <c r="Q46" t="s">
        <v>1968</v>
      </c>
      <c r="R46" s="122">
        <v>725602.5</v>
      </c>
      <c r="S46" s="143">
        <v>5</v>
      </c>
      <c r="T46" s="122">
        <v>7747435.5</v>
      </c>
      <c r="U46" s="143">
        <v>3</v>
      </c>
      <c r="V46" s="122">
        <v>434350</v>
      </c>
      <c r="W46" s="143">
        <v>1</v>
      </c>
      <c r="X46" s="122">
        <v>8907388</v>
      </c>
      <c r="Y46" s="143">
        <v>9</v>
      </c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</row>
    <row r="47" spans="1:236" x14ac:dyDescent="0.3">
      <c r="A47" s="15">
        <v>40</v>
      </c>
      <c r="B47" s="11">
        <v>8</v>
      </c>
      <c r="C47" s="12" t="s">
        <v>1941</v>
      </c>
      <c r="D47" s="12" t="s">
        <v>1942</v>
      </c>
      <c r="E47" s="11">
        <v>654654</v>
      </c>
      <c r="F47" s="13">
        <v>38075</v>
      </c>
      <c r="G47" s="12" t="s">
        <v>1979</v>
      </c>
      <c r="H47" s="12" t="s">
        <v>1980</v>
      </c>
      <c r="I47" s="12" t="s">
        <v>2011</v>
      </c>
      <c r="J47" s="14">
        <v>1250000</v>
      </c>
      <c r="K47" s="14">
        <v>237500</v>
      </c>
      <c r="L47" s="14">
        <v>1487500</v>
      </c>
      <c r="M47" s="16" t="s">
        <v>1946</v>
      </c>
      <c r="Q47" t="s">
        <v>1941</v>
      </c>
      <c r="R47" s="122">
        <v>304640</v>
      </c>
      <c r="S47" s="143">
        <v>1</v>
      </c>
      <c r="T47" s="122">
        <v>191590</v>
      </c>
      <c r="U47" s="143">
        <v>2</v>
      </c>
      <c r="V47" s="122">
        <v>1785</v>
      </c>
      <c r="W47" s="143">
        <v>1</v>
      </c>
      <c r="X47" s="122">
        <v>498015</v>
      </c>
      <c r="Y47" s="143">
        <v>4</v>
      </c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</row>
    <row r="48" spans="1:236" x14ac:dyDescent="0.3">
      <c r="A48" s="15">
        <v>41</v>
      </c>
      <c r="B48" s="11">
        <v>2</v>
      </c>
      <c r="C48" s="12" t="s">
        <v>1992</v>
      </c>
      <c r="D48" s="12" t="s">
        <v>1942</v>
      </c>
      <c r="E48" s="11">
        <v>654654</v>
      </c>
      <c r="F48" s="13">
        <v>37622</v>
      </c>
      <c r="G48" s="12" t="s">
        <v>2012</v>
      </c>
      <c r="H48" s="12" t="s">
        <v>2013</v>
      </c>
      <c r="I48" s="12" t="s">
        <v>2014</v>
      </c>
      <c r="J48" s="14">
        <v>125000</v>
      </c>
      <c r="K48" s="14">
        <v>23750</v>
      </c>
      <c r="L48" s="14">
        <v>148750</v>
      </c>
      <c r="M48" s="16" t="s">
        <v>1946</v>
      </c>
      <c r="Q48" t="s">
        <v>2003</v>
      </c>
      <c r="R48" s="122">
        <v>43435</v>
      </c>
      <c r="S48" s="143">
        <v>1</v>
      </c>
      <c r="T48" s="122">
        <v>148750</v>
      </c>
      <c r="U48" s="143">
        <v>1</v>
      </c>
      <c r="V48" s="122">
        <v>1785</v>
      </c>
      <c r="W48" s="143">
        <v>1</v>
      </c>
      <c r="X48" s="122">
        <v>193970</v>
      </c>
      <c r="Y48" s="143">
        <v>3</v>
      </c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</row>
    <row r="49" spans="1:236" x14ac:dyDescent="0.3">
      <c r="A49" s="15">
        <v>42</v>
      </c>
      <c r="B49" s="11">
        <v>3</v>
      </c>
      <c r="C49" s="12" t="s">
        <v>1951</v>
      </c>
      <c r="D49" s="12" t="s">
        <v>1942</v>
      </c>
      <c r="E49" s="11">
        <v>5646544</v>
      </c>
      <c r="F49" s="13">
        <v>37381</v>
      </c>
      <c r="G49" s="12" t="s">
        <v>1975</v>
      </c>
      <c r="H49" s="12" t="s">
        <v>1976</v>
      </c>
      <c r="I49" s="12" t="s">
        <v>1977</v>
      </c>
      <c r="J49" s="14">
        <v>1250000</v>
      </c>
      <c r="K49" s="14">
        <v>237500</v>
      </c>
      <c r="L49" s="14">
        <v>1487500</v>
      </c>
      <c r="M49" s="16" t="s">
        <v>1946</v>
      </c>
      <c r="Q49" t="s">
        <v>1963</v>
      </c>
      <c r="R49" s="122">
        <v>304640</v>
      </c>
      <c r="S49" s="143">
        <v>1</v>
      </c>
      <c r="T49" s="122">
        <v>148750</v>
      </c>
      <c r="U49" s="143">
        <v>1</v>
      </c>
      <c r="V49" s="122">
        <v>149054.64000000001</v>
      </c>
      <c r="W49" s="143">
        <v>2</v>
      </c>
      <c r="X49" s="122">
        <v>602444.64</v>
      </c>
      <c r="Y49" s="143">
        <v>4</v>
      </c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</row>
    <row r="50" spans="1:236" x14ac:dyDescent="0.3">
      <c r="A50" s="15">
        <v>43</v>
      </c>
      <c r="B50" s="11">
        <v>6</v>
      </c>
      <c r="C50" s="12" t="s">
        <v>1960</v>
      </c>
      <c r="D50" s="12" t="s">
        <v>1955</v>
      </c>
      <c r="E50" s="11">
        <v>654654</v>
      </c>
      <c r="F50" s="13">
        <v>37344</v>
      </c>
      <c r="G50" s="12" t="s">
        <v>1999</v>
      </c>
      <c r="H50" s="12" t="s">
        <v>2000</v>
      </c>
      <c r="I50" s="12" t="s">
        <v>2015</v>
      </c>
      <c r="J50" s="14">
        <v>125000</v>
      </c>
      <c r="K50" s="14">
        <v>23750</v>
      </c>
      <c r="L50" s="14">
        <v>148750</v>
      </c>
      <c r="M50" s="16" t="s">
        <v>1959</v>
      </c>
      <c r="Q50" t="s">
        <v>1970</v>
      </c>
      <c r="R50" s="122">
        <v>323204</v>
      </c>
      <c r="S50" s="143">
        <v>6</v>
      </c>
      <c r="T50" s="122">
        <v>543116</v>
      </c>
      <c r="U50" s="143">
        <v>1</v>
      </c>
      <c r="V50" s="122"/>
      <c r="W50" s="143"/>
      <c r="X50" s="122">
        <v>866320</v>
      </c>
      <c r="Y50" s="143">
        <v>7</v>
      </c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</row>
    <row r="51" spans="1:236" x14ac:dyDescent="0.3">
      <c r="A51" s="15">
        <v>44</v>
      </c>
      <c r="B51" s="11">
        <v>4</v>
      </c>
      <c r="C51" s="12" t="s">
        <v>1968</v>
      </c>
      <c r="D51" s="12" t="s">
        <v>1955</v>
      </c>
      <c r="E51" s="11">
        <v>32213</v>
      </c>
      <c r="F51" s="13">
        <v>38440</v>
      </c>
      <c r="G51" s="12" t="s">
        <v>1956</v>
      </c>
      <c r="H51" s="12" t="s">
        <v>1957</v>
      </c>
      <c r="I51" s="12" t="s">
        <v>2016</v>
      </c>
      <c r="J51" s="14">
        <v>1250</v>
      </c>
      <c r="K51" s="14">
        <v>237.5</v>
      </c>
      <c r="L51" s="14">
        <v>1487.5</v>
      </c>
      <c r="M51" s="16" t="s">
        <v>1959</v>
      </c>
      <c r="Q51" t="s">
        <v>1951</v>
      </c>
      <c r="R51" s="122">
        <v>42840</v>
      </c>
      <c r="S51" s="143">
        <v>1</v>
      </c>
      <c r="T51" s="122">
        <v>434350</v>
      </c>
      <c r="U51" s="143">
        <v>1</v>
      </c>
      <c r="V51" s="122">
        <v>17850</v>
      </c>
      <c r="W51" s="143">
        <v>1</v>
      </c>
      <c r="X51" s="122">
        <v>495040</v>
      </c>
      <c r="Y51" s="143">
        <v>3</v>
      </c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</row>
    <row r="52" spans="1:236" x14ac:dyDescent="0.3">
      <c r="A52" s="15">
        <v>45</v>
      </c>
      <c r="B52" s="11">
        <v>3</v>
      </c>
      <c r="C52" s="12" t="s">
        <v>1951</v>
      </c>
      <c r="D52" s="12" t="s">
        <v>1942</v>
      </c>
      <c r="E52" s="11">
        <v>564654</v>
      </c>
      <c r="F52" s="13">
        <v>38075</v>
      </c>
      <c r="G52" s="12" t="s">
        <v>1971</v>
      </c>
      <c r="H52" s="12" t="s">
        <v>1972</v>
      </c>
      <c r="I52" s="12" t="s">
        <v>2017</v>
      </c>
      <c r="J52" s="14">
        <v>125000</v>
      </c>
      <c r="K52" s="14">
        <v>23750</v>
      </c>
      <c r="L52" s="14">
        <v>148750</v>
      </c>
      <c r="M52" s="16" t="s">
        <v>1946</v>
      </c>
      <c r="Q52" t="s">
        <v>1992</v>
      </c>
      <c r="R52" s="122"/>
      <c r="S52" s="143"/>
      <c r="T52" s="122"/>
      <c r="U52" s="143"/>
      <c r="V52" s="122">
        <v>150237.5</v>
      </c>
      <c r="W52" s="143">
        <v>2</v>
      </c>
      <c r="X52" s="122">
        <v>150237.5</v>
      </c>
      <c r="Y52" s="143">
        <v>2</v>
      </c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</row>
    <row r="53" spans="1:236" x14ac:dyDescent="0.3">
      <c r="A53" s="15">
        <v>46</v>
      </c>
      <c r="B53" s="11">
        <v>12</v>
      </c>
      <c r="C53" s="12" t="s">
        <v>1963</v>
      </c>
      <c r="D53" s="12" t="s">
        <v>1955</v>
      </c>
      <c r="E53" s="11">
        <v>564654</v>
      </c>
      <c r="F53" s="13">
        <v>37330</v>
      </c>
      <c r="G53" s="12" t="s">
        <v>1956</v>
      </c>
      <c r="H53" s="12" t="s">
        <v>1957</v>
      </c>
      <c r="I53" s="12" t="s">
        <v>2018</v>
      </c>
      <c r="J53" s="14">
        <v>256000</v>
      </c>
      <c r="K53" s="14">
        <v>48640</v>
      </c>
      <c r="L53" s="14">
        <v>304640</v>
      </c>
      <c r="M53" s="16" t="s">
        <v>1959</v>
      </c>
      <c r="Q53" t="s">
        <v>1990</v>
      </c>
      <c r="R53" s="122"/>
      <c r="S53" s="143"/>
      <c r="T53" s="122"/>
      <c r="U53" s="143"/>
      <c r="V53" s="122">
        <v>1487.5</v>
      </c>
      <c r="W53" s="143">
        <v>1</v>
      </c>
      <c r="X53" s="122">
        <v>1487.5</v>
      </c>
      <c r="Y53" s="143">
        <v>1</v>
      </c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</row>
    <row r="54" spans="1:236" x14ac:dyDescent="0.3">
      <c r="A54" s="15">
        <v>47</v>
      </c>
      <c r="B54" s="11">
        <v>5</v>
      </c>
      <c r="C54" s="12" t="s">
        <v>1970</v>
      </c>
      <c r="D54" s="12" t="s">
        <v>1955</v>
      </c>
      <c r="E54" s="11">
        <v>321321</v>
      </c>
      <c r="F54" s="13">
        <v>37344</v>
      </c>
      <c r="G54" s="12" t="s">
        <v>1948</v>
      </c>
      <c r="H54" s="12" t="s">
        <v>1949</v>
      </c>
      <c r="I54" s="12" t="s">
        <v>1969</v>
      </c>
      <c r="J54" s="14">
        <v>25600</v>
      </c>
      <c r="K54" s="14">
        <v>4864</v>
      </c>
      <c r="L54" s="14">
        <v>30464</v>
      </c>
      <c r="M54" s="16" t="s">
        <v>1959</v>
      </c>
      <c r="Q54" t="s">
        <v>1960</v>
      </c>
      <c r="R54" s="122">
        <v>209440</v>
      </c>
      <c r="S54" s="143">
        <v>3</v>
      </c>
      <c r="T54" s="122">
        <v>3278450</v>
      </c>
      <c r="U54" s="143">
        <v>5</v>
      </c>
      <c r="V54" s="122">
        <v>438693.5</v>
      </c>
      <c r="W54" s="143">
        <v>2</v>
      </c>
      <c r="X54" s="122">
        <v>3926583.5</v>
      </c>
      <c r="Y54" s="143">
        <v>10</v>
      </c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</row>
    <row r="55" spans="1:236" x14ac:dyDescent="0.3">
      <c r="A55" s="15">
        <v>48</v>
      </c>
      <c r="B55" s="11">
        <v>9</v>
      </c>
      <c r="C55" s="12" t="s">
        <v>1988</v>
      </c>
      <c r="D55" s="12" t="s">
        <v>1964</v>
      </c>
      <c r="E55" s="11">
        <v>23132132</v>
      </c>
      <c r="F55" s="13">
        <v>37340</v>
      </c>
      <c r="G55" s="12" t="s">
        <v>1948</v>
      </c>
      <c r="H55" s="12" t="s">
        <v>1949</v>
      </c>
      <c r="I55" s="12" t="s">
        <v>2019</v>
      </c>
      <c r="J55" s="14">
        <v>12560</v>
      </c>
      <c r="K55" s="14">
        <v>2386.4</v>
      </c>
      <c r="L55" s="14">
        <v>14946.4</v>
      </c>
      <c r="M55" s="16" t="s">
        <v>1959</v>
      </c>
      <c r="Q55" t="s">
        <v>1947</v>
      </c>
      <c r="R55" s="122">
        <v>148750</v>
      </c>
      <c r="S55" s="143">
        <v>1</v>
      </c>
      <c r="T55" s="122">
        <v>434350</v>
      </c>
      <c r="U55" s="143">
        <v>1</v>
      </c>
      <c r="V55" s="122"/>
      <c r="W55" s="143"/>
      <c r="X55" s="122">
        <v>583100</v>
      </c>
      <c r="Y55" s="143">
        <v>2</v>
      </c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</row>
    <row r="56" spans="1:236" x14ac:dyDescent="0.3">
      <c r="A56" s="15">
        <v>49</v>
      </c>
      <c r="B56" s="11">
        <v>7</v>
      </c>
      <c r="C56" s="12" t="s">
        <v>1947</v>
      </c>
      <c r="D56" s="12" t="s">
        <v>1955</v>
      </c>
      <c r="E56" s="11">
        <v>5465465</v>
      </c>
      <c r="F56" s="13">
        <v>37340</v>
      </c>
      <c r="G56" s="12" t="s">
        <v>1943</v>
      </c>
      <c r="H56" s="12" t="s">
        <v>1944</v>
      </c>
      <c r="I56" s="12" t="s">
        <v>1996</v>
      </c>
      <c r="J56" s="14">
        <v>125000</v>
      </c>
      <c r="K56" s="14">
        <v>23750</v>
      </c>
      <c r="L56" s="14">
        <v>148750</v>
      </c>
      <c r="M56" s="16" t="s">
        <v>1959</v>
      </c>
      <c r="Q56" t="s">
        <v>1988</v>
      </c>
      <c r="R56" s="122">
        <v>334461.40000000002</v>
      </c>
      <c r="S56" s="143">
        <v>3</v>
      </c>
      <c r="T56" s="122"/>
      <c r="U56" s="143"/>
      <c r="V56" s="122">
        <v>163696.4</v>
      </c>
      <c r="W56" s="143">
        <v>2</v>
      </c>
      <c r="X56" s="122">
        <v>498157.80000000005</v>
      </c>
      <c r="Y56" s="143">
        <v>5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</row>
    <row r="57" spans="1:236" x14ac:dyDescent="0.3">
      <c r="A57" s="15">
        <v>50</v>
      </c>
      <c r="B57" s="11">
        <v>11</v>
      </c>
      <c r="C57" s="12" t="s">
        <v>2003</v>
      </c>
      <c r="D57" s="12" t="s">
        <v>1955</v>
      </c>
      <c r="E57" s="11">
        <v>564456</v>
      </c>
      <c r="F57" s="13">
        <v>37330</v>
      </c>
      <c r="G57" s="12" t="s">
        <v>1956</v>
      </c>
      <c r="H57" s="12" t="s">
        <v>1957</v>
      </c>
      <c r="I57" s="12" t="s">
        <v>1987</v>
      </c>
      <c r="J57" s="14">
        <v>1250000</v>
      </c>
      <c r="K57" s="14">
        <v>237500</v>
      </c>
      <c r="L57" s="14">
        <v>1487500</v>
      </c>
      <c r="M57" s="16" t="s">
        <v>1946</v>
      </c>
      <c r="P57" t="s">
        <v>2314</v>
      </c>
      <c r="R57" s="122">
        <v>2437012.9</v>
      </c>
      <c r="S57" s="143">
        <v>22</v>
      </c>
      <c r="T57" s="122">
        <v>13509891.5</v>
      </c>
      <c r="U57" s="143">
        <v>17</v>
      </c>
      <c r="V57" s="122">
        <v>1397163.5299999998</v>
      </c>
      <c r="W57" s="143">
        <v>14</v>
      </c>
      <c r="X57" s="122">
        <v>17344067.930000003</v>
      </c>
      <c r="Y57" s="143">
        <v>53</v>
      </c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</row>
    <row r="58" spans="1:236" x14ac:dyDescent="0.3">
      <c r="A58" s="15">
        <v>51</v>
      </c>
      <c r="B58" s="11">
        <v>4</v>
      </c>
      <c r="C58" s="12" t="s">
        <v>1968</v>
      </c>
      <c r="D58" s="12" t="s">
        <v>1942</v>
      </c>
      <c r="E58" s="11">
        <v>231231</v>
      </c>
      <c r="F58" s="13">
        <v>37330</v>
      </c>
      <c r="G58" s="12" t="s">
        <v>1971</v>
      </c>
      <c r="H58" s="12" t="s">
        <v>1972</v>
      </c>
      <c r="I58" s="12" t="s">
        <v>2020</v>
      </c>
      <c r="J58" s="14">
        <v>125000</v>
      </c>
      <c r="K58" s="14">
        <v>23750</v>
      </c>
      <c r="L58" s="14">
        <v>148750</v>
      </c>
      <c r="M58" s="16" t="s">
        <v>1946</v>
      </c>
      <c r="P58" t="s">
        <v>2298</v>
      </c>
      <c r="R58" s="122">
        <v>41253325.399999999</v>
      </c>
      <c r="S58" s="143">
        <v>37</v>
      </c>
      <c r="T58" s="122">
        <v>34392011.5</v>
      </c>
      <c r="U58" s="143">
        <v>49</v>
      </c>
      <c r="V58" s="122">
        <v>21729741.529999997</v>
      </c>
      <c r="W58" s="143">
        <v>22</v>
      </c>
      <c r="X58" s="122">
        <v>97375078.429999992</v>
      </c>
      <c r="Y58" s="143">
        <v>108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</row>
    <row r="59" spans="1:236" x14ac:dyDescent="0.3">
      <c r="A59" s="15">
        <v>52</v>
      </c>
      <c r="B59" s="11">
        <v>9</v>
      </c>
      <c r="C59" s="12" t="s">
        <v>1988</v>
      </c>
      <c r="D59" s="12" t="s">
        <v>1955</v>
      </c>
      <c r="E59" s="11">
        <v>1321231</v>
      </c>
      <c r="F59" s="13">
        <v>37697</v>
      </c>
      <c r="G59" s="12" t="s">
        <v>1948</v>
      </c>
      <c r="H59" s="12" t="s">
        <v>1949</v>
      </c>
      <c r="I59" s="12" t="s">
        <v>1989</v>
      </c>
      <c r="J59" s="14">
        <v>256000</v>
      </c>
      <c r="K59" s="14">
        <v>48640</v>
      </c>
      <c r="L59" s="14">
        <v>304640</v>
      </c>
      <c r="M59" s="16" t="s">
        <v>1959</v>
      </c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</row>
    <row r="60" spans="1:236" x14ac:dyDescent="0.3">
      <c r="A60" s="15">
        <v>53</v>
      </c>
      <c r="B60" s="11">
        <v>8</v>
      </c>
      <c r="C60" s="12" t="s">
        <v>1941</v>
      </c>
      <c r="D60" s="12" t="s">
        <v>1964</v>
      </c>
      <c r="E60" s="11">
        <v>564564</v>
      </c>
      <c r="F60" s="13">
        <v>38061</v>
      </c>
      <c r="G60" s="12" t="s">
        <v>1948</v>
      </c>
      <c r="H60" s="12" t="s">
        <v>1949</v>
      </c>
      <c r="I60" s="12" t="s">
        <v>2021</v>
      </c>
      <c r="J60" s="14">
        <v>1500</v>
      </c>
      <c r="K60" s="14">
        <v>285</v>
      </c>
      <c r="L60" s="14">
        <v>1785</v>
      </c>
      <c r="M60" s="16" t="s">
        <v>1959</v>
      </c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</row>
    <row r="61" spans="1:236" x14ac:dyDescent="0.3">
      <c r="A61" s="15">
        <v>54</v>
      </c>
      <c r="B61" s="11">
        <v>12</v>
      </c>
      <c r="C61" s="12" t="s">
        <v>1963</v>
      </c>
      <c r="D61" s="12" t="s">
        <v>1942</v>
      </c>
      <c r="E61" s="11">
        <v>132123</v>
      </c>
      <c r="F61" s="13">
        <v>37340</v>
      </c>
      <c r="G61" s="12" t="s">
        <v>1979</v>
      </c>
      <c r="H61" s="12" t="s">
        <v>1980</v>
      </c>
      <c r="I61" s="12" t="s">
        <v>2022</v>
      </c>
      <c r="J61" s="14">
        <v>125000</v>
      </c>
      <c r="K61" s="14">
        <v>23750</v>
      </c>
      <c r="L61" s="14">
        <v>148750</v>
      </c>
      <c r="M61" s="16" t="s">
        <v>1946</v>
      </c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</row>
    <row r="62" spans="1:236" x14ac:dyDescent="0.3">
      <c r="A62" s="15">
        <v>55</v>
      </c>
      <c r="B62" s="11">
        <v>6</v>
      </c>
      <c r="C62" s="12" t="s">
        <v>1960</v>
      </c>
      <c r="D62" s="12" t="s">
        <v>1955</v>
      </c>
      <c r="E62" s="11">
        <v>5464654</v>
      </c>
      <c r="F62" s="13">
        <v>37671</v>
      </c>
      <c r="G62" s="12" t="s">
        <v>1952</v>
      </c>
      <c r="H62" s="12" t="s">
        <v>1953</v>
      </c>
      <c r="I62" s="12" t="s">
        <v>1987</v>
      </c>
      <c r="J62" s="14">
        <v>125000</v>
      </c>
      <c r="K62" s="14">
        <v>23750</v>
      </c>
      <c r="L62" s="14">
        <v>148750</v>
      </c>
      <c r="M62" s="16" t="s">
        <v>1946</v>
      </c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</row>
    <row r="63" spans="1:236" x14ac:dyDescent="0.3">
      <c r="A63" s="15">
        <v>56</v>
      </c>
      <c r="B63" s="11">
        <v>6</v>
      </c>
      <c r="C63" s="12" t="s">
        <v>1960</v>
      </c>
      <c r="D63" s="12" t="s">
        <v>1942</v>
      </c>
      <c r="E63" s="11">
        <v>231213</v>
      </c>
      <c r="F63" s="13">
        <v>39128</v>
      </c>
      <c r="G63" s="12" t="s">
        <v>1983</v>
      </c>
      <c r="H63" s="12" t="s">
        <v>1984</v>
      </c>
      <c r="I63" s="12" t="s">
        <v>2023</v>
      </c>
      <c r="J63" s="14">
        <v>125000</v>
      </c>
      <c r="K63" s="14">
        <v>23750</v>
      </c>
      <c r="L63" s="14">
        <v>148750</v>
      </c>
      <c r="M63" s="16" t="s">
        <v>1946</v>
      </c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</row>
    <row r="64" spans="1:236" x14ac:dyDescent="0.3">
      <c r="A64" s="15">
        <v>57</v>
      </c>
      <c r="B64" s="11">
        <v>4</v>
      </c>
      <c r="C64" s="12" t="s">
        <v>1968</v>
      </c>
      <c r="D64" s="12" t="s">
        <v>1942</v>
      </c>
      <c r="E64" s="11">
        <v>3655</v>
      </c>
      <c r="F64" s="13">
        <v>39010</v>
      </c>
      <c r="G64" s="12" t="s">
        <v>1971</v>
      </c>
      <c r="H64" s="12" t="s">
        <v>1972</v>
      </c>
      <c r="I64" s="12" t="s">
        <v>2024</v>
      </c>
      <c r="J64" s="14">
        <v>125000</v>
      </c>
      <c r="K64" s="14">
        <v>23750</v>
      </c>
      <c r="L64" s="14">
        <v>148750</v>
      </c>
      <c r="M64" s="16" t="s">
        <v>1946</v>
      </c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</row>
    <row r="65" spans="1:128" x14ac:dyDescent="0.3">
      <c r="A65" s="15">
        <v>58</v>
      </c>
      <c r="B65" s="11">
        <v>11</v>
      </c>
      <c r="C65" s="12" t="s">
        <v>2003</v>
      </c>
      <c r="D65" s="12" t="s">
        <v>1955</v>
      </c>
      <c r="E65" s="11">
        <v>3255</v>
      </c>
      <c r="F65" s="13">
        <v>39010</v>
      </c>
      <c r="G65" s="12" t="s">
        <v>1948</v>
      </c>
      <c r="H65" s="12" t="s">
        <v>1949</v>
      </c>
      <c r="I65" s="12" t="s">
        <v>2025</v>
      </c>
      <c r="J65" s="14">
        <v>36500</v>
      </c>
      <c r="K65" s="14">
        <v>6935</v>
      </c>
      <c r="L65" s="14">
        <v>43435</v>
      </c>
      <c r="M65" s="16" t="s">
        <v>1959</v>
      </c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</row>
    <row r="66" spans="1:128" x14ac:dyDescent="0.3">
      <c r="A66" s="15">
        <v>59</v>
      </c>
      <c r="B66" s="11">
        <v>4</v>
      </c>
      <c r="C66" s="12" t="s">
        <v>1968</v>
      </c>
      <c r="D66" s="12" t="s">
        <v>1942</v>
      </c>
      <c r="E66" s="11">
        <v>3655</v>
      </c>
      <c r="F66" s="13">
        <v>38275</v>
      </c>
      <c r="G66" s="12" t="s">
        <v>1975</v>
      </c>
      <c r="H66" s="12" t="s">
        <v>1976</v>
      </c>
      <c r="I66" s="12" t="s">
        <v>1977</v>
      </c>
      <c r="J66" s="14">
        <v>1200000</v>
      </c>
      <c r="K66" s="14">
        <v>228000</v>
      </c>
      <c r="L66" s="14">
        <v>1428000</v>
      </c>
      <c r="M66" s="16" t="s">
        <v>1946</v>
      </c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</row>
    <row r="67" spans="1:128" x14ac:dyDescent="0.3">
      <c r="A67" s="15">
        <v>60</v>
      </c>
      <c r="B67" s="11">
        <v>9</v>
      </c>
      <c r="C67" s="12" t="s">
        <v>1988</v>
      </c>
      <c r="D67" s="12" t="s">
        <v>1955</v>
      </c>
      <c r="E67" s="11">
        <v>65454</v>
      </c>
      <c r="F67" s="13">
        <v>37910</v>
      </c>
      <c r="G67" s="12" t="s">
        <v>1943</v>
      </c>
      <c r="H67" s="12" t="s">
        <v>1944</v>
      </c>
      <c r="I67" s="12" t="s">
        <v>1995</v>
      </c>
      <c r="J67" s="14">
        <v>3000000</v>
      </c>
      <c r="K67" s="14">
        <v>570000</v>
      </c>
      <c r="L67" s="14">
        <v>3570000</v>
      </c>
      <c r="M67" s="16" t="s">
        <v>1946</v>
      </c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</row>
    <row r="68" spans="1:128" x14ac:dyDescent="0.3">
      <c r="A68" s="15">
        <v>61</v>
      </c>
      <c r="B68" s="11">
        <v>12</v>
      </c>
      <c r="C68" s="12" t="s">
        <v>1963</v>
      </c>
      <c r="D68" s="12" t="s">
        <v>1964</v>
      </c>
      <c r="E68" s="11">
        <v>6554</v>
      </c>
      <c r="F68" s="13">
        <v>39005</v>
      </c>
      <c r="G68" s="12" t="s">
        <v>1943</v>
      </c>
      <c r="H68" s="12" t="s">
        <v>1944</v>
      </c>
      <c r="I68" s="12" t="s">
        <v>1986</v>
      </c>
      <c r="J68" s="14">
        <v>15000000</v>
      </c>
      <c r="K68" s="14">
        <v>2850000</v>
      </c>
      <c r="L68" s="14">
        <v>17850000</v>
      </c>
      <c r="M68" s="16" t="s">
        <v>1946</v>
      </c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</row>
    <row r="69" spans="1:128" x14ac:dyDescent="0.3">
      <c r="A69" s="15">
        <v>62</v>
      </c>
      <c r="B69" s="11">
        <v>4</v>
      </c>
      <c r="C69" s="12" t="s">
        <v>1968</v>
      </c>
      <c r="D69" s="12" t="s">
        <v>1942</v>
      </c>
      <c r="E69" s="11">
        <v>65456</v>
      </c>
      <c r="F69" s="13">
        <v>39095</v>
      </c>
      <c r="G69" s="12" t="s">
        <v>1956</v>
      </c>
      <c r="H69" s="12" t="s">
        <v>1957</v>
      </c>
      <c r="I69" s="12" t="s">
        <v>2026</v>
      </c>
      <c r="J69" s="14">
        <v>500000</v>
      </c>
      <c r="K69" s="14">
        <v>95000</v>
      </c>
      <c r="L69" s="14">
        <v>595000</v>
      </c>
      <c r="M69" s="16" t="s">
        <v>1959</v>
      </c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</row>
    <row r="70" spans="1:128" x14ac:dyDescent="0.3">
      <c r="A70" s="15">
        <v>63</v>
      </c>
      <c r="B70" s="11">
        <v>9</v>
      </c>
      <c r="C70" s="12" t="s">
        <v>1988</v>
      </c>
      <c r="D70" s="12" t="s">
        <v>1964</v>
      </c>
      <c r="E70" s="11">
        <v>456454</v>
      </c>
      <c r="F70" s="13">
        <v>39010</v>
      </c>
      <c r="G70" s="12" t="s">
        <v>1956</v>
      </c>
      <c r="H70" s="12" t="s">
        <v>1957</v>
      </c>
      <c r="I70" s="12" t="s">
        <v>2027</v>
      </c>
      <c r="J70" s="14">
        <v>125000</v>
      </c>
      <c r="K70" s="14">
        <v>23750</v>
      </c>
      <c r="L70" s="14">
        <v>148750</v>
      </c>
      <c r="M70" s="16" t="s">
        <v>1959</v>
      </c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</row>
    <row r="71" spans="1:128" x14ac:dyDescent="0.3">
      <c r="A71" s="15">
        <v>64</v>
      </c>
      <c r="B71" s="11">
        <v>7</v>
      </c>
      <c r="C71" s="12" t="s">
        <v>1947</v>
      </c>
      <c r="D71" s="12" t="s">
        <v>1942</v>
      </c>
      <c r="E71" s="11">
        <v>365656</v>
      </c>
      <c r="F71" s="13">
        <v>38488</v>
      </c>
      <c r="G71" s="12" t="s">
        <v>1952</v>
      </c>
      <c r="H71" s="12" t="s">
        <v>1953</v>
      </c>
      <c r="I71" s="12" t="s">
        <v>2028</v>
      </c>
      <c r="J71" s="14">
        <v>365000</v>
      </c>
      <c r="K71" s="14">
        <v>69350</v>
      </c>
      <c r="L71" s="14">
        <v>434350</v>
      </c>
      <c r="M71" s="16" t="s">
        <v>1959</v>
      </c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</row>
    <row r="72" spans="1:128" x14ac:dyDescent="0.3">
      <c r="A72" s="15">
        <v>65</v>
      </c>
      <c r="B72" s="11">
        <v>7</v>
      </c>
      <c r="C72" s="12" t="s">
        <v>1947</v>
      </c>
      <c r="D72" s="12" t="s">
        <v>1964</v>
      </c>
      <c r="E72" s="11">
        <v>23121</v>
      </c>
      <c r="F72" s="13">
        <v>38641</v>
      </c>
      <c r="G72" s="12" t="s">
        <v>1999</v>
      </c>
      <c r="H72" s="12" t="s">
        <v>2000</v>
      </c>
      <c r="I72" s="12" t="s">
        <v>2029</v>
      </c>
      <c r="J72" s="14">
        <v>369000</v>
      </c>
      <c r="K72" s="14">
        <v>70110</v>
      </c>
      <c r="L72" s="14">
        <v>439110</v>
      </c>
      <c r="M72" s="16" t="s">
        <v>1946</v>
      </c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</row>
    <row r="73" spans="1:128" x14ac:dyDescent="0.3">
      <c r="A73" s="15">
        <v>66</v>
      </c>
      <c r="B73" s="11">
        <v>6</v>
      </c>
      <c r="C73" s="12" t="s">
        <v>1960</v>
      </c>
      <c r="D73" s="12" t="s">
        <v>1942</v>
      </c>
      <c r="E73" s="11">
        <v>32123</v>
      </c>
      <c r="F73" s="13">
        <v>38031</v>
      </c>
      <c r="G73" s="12" t="s">
        <v>1983</v>
      </c>
      <c r="H73" s="12" t="s">
        <v>1984</v>
      </c>
      <c r="I73" s="12" t="s">
        <v>2030</v>
      </c>
      <c r="J73" s="14">
        <v>635000</v>
      </c>
      <c r="K73" s="14">
        <v>120650</v>
      </c>
      <c r="L73" s="14">
        <v>755650</v>
      </c>
      <c r="M73" s="16" t="s">
        <v>1946</v>
      </c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</row>
    <row r="74" spans="1:128" x14ac:dyDescent="0.3">
      <c r="A74" s="15">
        <v>67</v>
      </c>
      <c r="B74" s="11">
        <v>8</v>
      </c>
      <c r="C74" s="12" t="s">
        <v>1941</v>
      </c>
      <c r="D74" s="12" t="s">
        <v>1942</v>
      </c>
      <c r="E74" s="11">
        <v>365000</v>
      </c>
      <c r="F74" s="13">
        <v>38093</v>
      </c>
      <c r="G74" s="12" t="s">
        <v>1948</v>
      </c>
      <c r="H74" s="12" t="s">
        <v>1949</v>
      </c>
      <c r="I74" s="12" t="s">
        <v>2031</v>
      </c>
      <c r="J74" s="14">
        <v>32000</v>
      </c>
      <c r="K74" s="14">
        <v>6080</v>
      </c>
      <c r="L74" s="14">
        <v>38080</v>
      </c>
      <c r="M74" s="16" t="s">
        <v>1946</v>
      </c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</row>
    <row r="75" spans="1:128" x14ac:dyDescent="0.3">
      <c r="A75" s="15">
        <v>68</v>
      </c>
      <c r="B75" s="11">
        <v>4</v>
      </c>
      <c r="C75" s="12" t="s">
        <v>1968</v>
      </c>
      <c r="D75" s="12" t="s">
        <v>1964</v>
      </c>
      <c r="E75" s="11">
        <v>331221</v>
      </c>
      <c r="F75" s="13">
        <v>37554</v>
      </c>
      <c r="G75" s="12" t="s">
        <v>1948</v>
      </c>
      <c r="H75" s="12" t="s">
        <v>1949</v>
      </c>
      <c r="I75" s="12" t="s">
        <v>2032</v>
      </c>
      <c r="J75" s="14">
        <v>365000</v>
      </c>
      <c r="K75" s="14">
        <v>69350</v>
      </c>
      <c r="L75" s="14">
        <v>434350</v>
      </c>
      <c r="M75" s="16" t="s">
        <v>1959</v>
      </c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</row>
    <row r="76" spans="1:128" x14ac:dyDescent="0.3">
      <c r="A76" s="15">
        <v>69</v>
      </c>
      <c r="B76" s="11">
        <v>5</v>
      </c>
      <c r="C76" s="12" t="s">
        <v>1970</v>
      </c>
      <c r="D76" s="12" t="s">
        <v>1942</v>
      </c>
      <c r="E76" s="11">
        <v>23132</v>
      </c>
      <c r="F76" s="13">
        <v>39010</v>
      </c>
      <c r="G76" s="12" t="s">
        <v>1952</v>
      </c>
      <c r="H76" s="12" t="s">
        <v>1953</v>
      </c>
      <c r="I76" s="12" t="s">
        <v>2033</v>
      </c>
      <c r="J76" s="14">
        <v>365000</v>
      </c>
      <c r="K76" s="14">
        <v>69350</v>
      </c>
      <c r="L76" s="14">
        <v>434350</v>
      </c>
      <c r="M76" s="16" t="s">
        <v>1946</v>
      </c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</row>
    <row r="77" spans="1:128" x14ac:dyDescent="0.3">
      <c r="A77" s="15">
        <v>70</v>
      </c>
      <c r="B77" s="11">
        <v>12</v>
      </c>
      <c r="C77" s="12" t="s">
        <v>1963</v>
      </c>
      <c r="D77" s="12" t="s">
        <v>1942</v>
      </c>
      <c r="E77" s="11">
        <v>321321</v>
      </c>
      <c r="F77" s="13">
        <v>39010</v>
      </c>
      <c r="G77" s="12" t="s">
        <v>1956</v>
      </c>
      <c r="H77" s="12" t="s">
        <v>1957</v>
      </c>
      <c r="I77" s="12" t="s">
        <v>2034</v>
      </c>
      <c r="J77" s="14">
        <v>1256000</v>
      </c>
      <c r="K77" s="14">
        <v>238640</v>
      </c>
      <c r="L77" s="14">
        <v>1494640</v>
      </c>
      <c r="M77" s="16" t="s">
        <v>1946</v>
      </c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</row>
    <row r="78" spans="1:128" x14ac:dyDescent="0.3">
      <c r="A78" s="15">
        <v>71</v>
      </c>
      <c r="B78" s="11">
        <v>6</v>
      </c>
      <c r="C78" s="12" t="s">
        <v>1960</v>
      </c>
      <c r="D78" s="12" t="s">
        <v>1942</v>
      </c>
      <c r="E78" s="11">
        <v>13212</v>
      </c>
      <c r="F78" s="13">
        <v>37695</v>
      </c>
      <c r="G78" s="12" t="s">
        <v>1971</v>
      </c>
      <c r="H78" s="12" t="s">
        <v>1972</v>
      </c>
      <c r="I78" s="12" t="s">
        <v>2035</v>
      </c>
      <c r="J78" s="14">
        <v>1500000</v>
      </c>
      <c r="K78" s="14">
        <v>285000</v>
      </c>
      <c r="L78" s="14">
        <v>1785000</v>
      </c>
      <c r="M78" s="16" t="s">
        <v>1946</v>
      </c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</row>
    <row r="79" spans="1:128" x14ac:dyDescent="0.3">
      <c r="A79" s="15">
        <v>72</v>
      </c>
      <c r="B79" s="11">
        <v>8</v>
      </c>
      <c r="C79" s="12" t="s">
        <v>1941</v>
      </c>
      <c r="D79" s="12" t="s">
        <v>1942</v>
      </c>
      <c r="E79" s="11">
        <v>231321</v>
      </c>
      <c r="F79" s="13">
        <v>39010</v>
      </c>
      <c r="G79" s="12" t="s">
        <v>1979</v>
      </c>
      <c r="H79" s="12" t="s">
        <v>1980</v>
      </c>
      <c r="I79" s="12" t="s">
        <v>2036</v>
      </c>
      <c r="J79" s="14">
        <v>125000</v>
      </c>
      <c r="K79" s="14">
        <v>23750</v>
      </c>
      <c r="L79" s="14">
        <v>148750</v>
      </c>
      <c r="M79" s="16" t="s">
        <v>1959</v>
      </c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</row>
    <row r="80" spans="1:128" x14ac:dyDescent="0.3">
      <c r="A80" s="15">
        <v>73</v>
      </c>
      <c r="B80" s="11">
        <v>9</v>
      </c>
      <c r="C80" s="12" t="s">
        <v>1988</v>
      </c>
      <c r="D80" s="12" t="s">
        <v>1955</v>
      </c>
      <c r="E80" s="11">
        <v>231231</v>
      </c>
      <c r="F80" s="13">
        <v>39010</v>
      </c>
      <c r="G80" s="12" t="s">
        <v>2012</v>
      </c>
      <c r="H80" s="12" t="s">
        <v>2013</v>
      </c>
      <c r="I80" s="12" t="s">
        <v>1996</v>
      </c>
      <c r="J80" s="14">
        <v>12560</v>
      </c>
      <c r="K80" s="14">
        <v>2386.4</v>
      </c>
      <c r="L80" s="14">
        <v>14946.4</v>
      </c>
      <c r="M80" s="16" t="s">
        <v>1959</v>
      </c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</row>
    <row r="81" spans="1:128" x14ac:dyDescent="0.3">
      <c r="A81" s="15">
        <v>74</v>
      </c>
      <c r="B81" s="11">
        <v>7</v>
      </c>
      <c r="C81" s="12" t="s">
        <v>1947</v>
      </c>
      <c r="D81" s="12" t="s">
        <v>1942</v>
      </c>
      <c r="E81" s="11">
        <v>564665</v>
      </c>
      <c r="F81" s="13">
        <v>38063</v>
      </c>
      <c r="G81" s="12" t="s">
        <v>1943</v>
      </c>
      <c r="H81" s="12" t="s">
        <v>1944</v>
      </c>
      <c r="I81" s="12" t="s">
        <v>2037</v>
      </c>
      <c r="J81" s="14">
        <v>365000</v>
      </c>
      <c r="K81" s="14">
        <v>69350</v>
      </c>
      <c r="L81" s="14">
        <v>434350</v>
      </c>
      <c r="M81" s="16" t="s">
        <v>1946</v>
      </c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</row>
    <row r="82" spans="1:128" x14ac:dyDescent="0.3">
      <c r="A82" s="15">
        <v>75</v>
      </c>
      <c r="B82" s="11">
        <v>4</v>
      </c>
      <c r="C82" s="12" t="s">
        <v>1968</v>
      </c>
      <c r="D82" s="12" t="s">
        <v>1942</v>
      </c>
      <c r="E82" s="11">
        <v>23134565</v>
      </c>
      <c r="F82" s="13">
        <v>37331</v>
      </c>
      <c r="G82" s="12" t="s">
        <v>1952</v>
      </c>
      <c r="H82" s="12" t="s">
        <v>1953</v>
      </c>
      <c r="I82" s="12" t="s">
        <v>2038</v>
      </c>
      <c r="J82" s="14">
        <v>365000</v>
      </c>
      <c r="K82" s="14">
        <v>69350</v>
      </c>
      <c r="L82" s="14">
        <v>434350</v>
      </c>
      <c r="M82" s="16" t="s">
        <v>1959</v>
      </c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</row>
    <row r="83" spans="1:128" x14ac:dyDescent="0.3">
      <c r="A83" s="15">
        <v>76</v>
      </c>
      <c r="B83" s="11">
        <v>10</v>
      </c>
      <c r="C83" s="12" t="s">
        <v>1978</v>
      </c>
      <c r="D83" s="12" t="s">
        <v>1942</v>
      </c>
      <c r="E83" s="11">
        <v>56456</v>
      </c>
      <c r="F83" s="13">
        <v>37331</v>
      </c>
      <c r="G83" s="12" t="s">
        <v>1952</v>
      </c>
      <c r="H83" s="12" t="s">
        <v>1953</v>
      </c>
      <c r="I83" s="12" t="s">
        <v>2039</v>
      </c>
      <c r="J83" s="14">
        <v>365000</v>
      </c>
      <c r="K83" s="14">
        <v>69350</v>
      </c>
      <c r="L83" s="14">
        <v>434350</v>
      </c>
      <c r="M83" s="16" t="s">
        <v>1959</v>
      </c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</row>
    <row r="84" spans="1:128" x14ac:dyDescent="0.3">
      <c r="A84" s="15">
        <v>77</v>
      </c>
      <c r="B84" s="11">
        <v>6</v>
      </c>
      <c r="C84" s="12" t="s">
        <v>1960</v>
      </c>
      <c r="D84" s="12" t="s">
        <v>1964</v>
      </c>
      <c r="E84" s="11">
        <v>1223132</v>
      </c>
      <c r="F84" s="13">
        <v>37696</v>
      </c>
      <c r="G84" s="12" t="s">
        <v>1948</v>
      </c>
      <c r="H84" s="12" t="s">
        <v>1949</v>
      </c>
      <c r="I84" s="12" t="s">
        <v>2040</v>
      </c>
      <c r="J84" s="14">
        <v>3650</v>
      </c>
      <c r="K84" s="14">
        <v>693.5</v>
      </c>
      <c r="L84" s="14">
        <v>4343.5</v>
      </c>
      <c r="M84" s="16" t="s">
        <v>1959</v>
      </c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</row>
    <row r="85" spans="1:128" x14ac:dyDescent="0.3">
      <c r="A85" s="15">
        <v>78</v>
      </c>
      <c r="B85" s="11">
        <v>6</v>
      </c>
      <c r="C85" s="12" t="s">
        <v>1960</v>
      </c>
      <c r="D85" s="12" t="s">
        <v>1942</v>
      </c>
      <c r="E85" s="11">
        <v>560</v>
      </c>
      <c r="F85" s="13">
        <v>38477</v>
      </c>
      <c r="G85" s="12" t="s">
        <v>1948</v>
      </c>
      <c r="H85" s="12" t="s">
        <v>1949</v>
      </c>
      <c r="I85" s="12" t="s">
        <v>2041</v>
      </c>
      <c r="J85" s="14">
        <v>365000</v>
      </c>
      <c r="K85" s="14">
        <v>69350</v>
      </c>
      <c r="L85" s="14">
        <v>434350</v>
      </c>
      <c r="M85" s="16" t="s">
        <v>1959</v>
      </c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</row>
    <row r="86" spans="1:128" x14ac:dyDescent="0.3">
      <c r="A86" s="15">
        <v>79</v>
      </c>
      <c r="B86" s="11">
        <v>1</v>
      </c>
      <c r="C86" s="12" t="s">
        <v>1990</v>
      </c>
      <c r="D86" s="12" t="s">
        <v>1955</v>
      </c>
      <c r="E86" s="11">
        <v>56465</v>
      </c>
      <c r="F86" s="13">
        <v>38027</v>
      </c>
      <c r="G86" s="12" t="s">
        <v>1975</v>
      </c>
      <c r="H86" s="12" t="s">
        <v>1976</v>
      </c>
      <c r="I86" s="12" t="s">
        <v>2042</v>
      </c>
      <c r="J86" s="14">
        <v>365000</v>
      </c>
      <c r="K86" s="14">
        <v>69350</v>
      </c>
      <c r="L86" s="14">
        <v>434350</v>
      </c>
      <c r="M86" s="16" t="s">
        <v>1946</v>
      </c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</row>
    <row r="87" spans="1:128" x14ac:dyDescent="0.3">
      <c r="A87" s="15">
        <v>80</v>
      </c>
      <c r="B87" s="11">
        <v>3</v>
      </c>
      <c r="C87" s="12" t="s">
        <v>1951</v>
      </c>
      <c r="D87" s="12" t="s">
        <v>1964</v>
      </c>
      <c r="E87" s="11">
        <v>4654</v>
      </c>
      <c r="F87" s="13">
        <v>37331</v>
      </c>
      <c r="G87" s="12" t="s">
        <v>1956</v>
      </c>
      <c r="H87" s="12" t="s">
        <v>1957</v>
      </c>
      <c r="I87" s="12" t="s">
        <v>2043</v>
      </c>
      <c r="J87" s="14">
        <v>365000</v>
      </c>
      <c r="K87" s="14">
        <v>69350</v>
      </c>
      <c r="L87" s="14">
        <v>434350</v>
      </c>
      <c r="M87" s="16" t="s">
        <v>1946</v>
      </c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</row>
    <row r="88" spans="1:128" x14ac:dyDescent="0.3">
      <c r="A88" s="15">
        <v>81</v>
      </c>
      <c r="B88" s="11">
        <v>3</v>
      </c>
      <c r="C88" s="12" t="s">
        <v>1951</v>
      </c>
      <c r="D88" s="12" t="s">
        <v>1942</v>
      </c>
      <c r="E88" s="11">
        <v>45645564</v>
      </c>
      <c r="F88" s="13">
        <v>38062</v>
      </c>
      <c r="G88" s="12" t="s">
        <v>1956</v>
      </c>
      <c r="H88" s="12" t="s">
        <v>1957</v>
      </c>
      <c r="I88" s="12" t="s">
        <v>2044</v>
      </c>
      <c r="J88" s="14">
        <v>365000</v>
      </c>
      <c r="K88" s="14">
        <v>69350</v>
      </c>
      <c r="L88" s="14">
        <v>434350</v>
      </c>
      <c r="M88" s="16" t="s">
        <v>1946</v>
      </c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</row>
    <row r="89" spans="1:128" x14ac:dyDescent="0.3">
      <c r="A89" s="15">
        <v>82</v>
      </c>
      <c r="B89" s="11">
        <v>4</v>
      </c>
      <c r="C89" s="12" t="s">
        <v>1968</v>
      </c>
      <c r="D89" s="12" t="s">
        <v>1942</v>
      </c>
      <c r="E89" s="11">
        <v>45645654</v>
      </c>
      <c r="F89" s="13">
        <v>37331</v>
      </c>
      <c r="G89" s="12" t="s">
        <v>1952</v>
      </c>
      <c r="H89" s="12" t="s">
        <v>1953</v>
      </c>
      <c r="I89" s="12" t="s">
        <v>2045</v>
      </c>
      <c r="J89" s="14">
        <v>5645450</v>
      </c>
      <c r="K89" s="14">
        <v>1072635.5</v>
      </c>
      <c r="L89" s="14">
        <v>6718085.5</v>
      </c>
      <c r="M89" s="16" t="s">
        <v>1959</v>
      </c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</row>
    <row r="90" spans="1:128" x14ac:dyDescent="0.3">
      <c r="A90" s="15">
        <v>83</v>
      </c>
      <c r="B90" s="11">
        <v>4</v>
      </c>
      <c r="C90" s="12" t="s">
        <v>1968</v>
      </c>
      <c r="D90" s="12" t="s">
        <v>1955</v>
      </c>
      <c r="E90" s="11">
        <v>54645</v>
      </c>
      <c r="F90" s="13">
        <v>38062</v>
      </c>
      <c r="G90" s="12" t="s">
        <v>1971</v>
      </c>
      <c r="H90" s="12" t="s">
        <v>1972</v>
      </c>
      <c r="I90" s="12" t="s">
        <v>2046</v>
      </c>
      <c r="J90" s="14">
        <v>3600000</v>
      </c>
      <c r="K90" s="14">
        <v>684000</v>
      </c>
      <c r="L90" s="14">
        <v>4284000</v>
      </c>
      <c r="M90" s="16" t="s">
        <v>1946</v>
      </c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</row>
    <row r="91" spans="1:128" x14ac:dyDescent="0.3">
      <c r="A91" s="15">
        <v>84</v>
      </c>
      <c r="B91" s="11">
        <v>5</v>
      </c>
      <c r="C91" s="12" t="s">
        <v>1970</v>
      </c>
      <c r="D91" s="12" t="s">
        <v>1942</v>
      </c>
      <c r="E91" s="11">
        <v>556456</v>
      </c>
      <c r="F91" s="13">
        <v>39128</v>
      </c>
      <c r="G91" s="12" t="s">
        <v>1956</v>
      </c>
      <c r="H91" s="12" t="s">
        <v>1957</v>
      </c>
      <c r="I91" s="12" t="s">
        <v>2024</v>
      </c>
      <c r="J91" s="14">
        <v>456400</v>
      </c>
      <c r="K91" s="14">
        <v>86716</v>
      </c>
      <c r="L91" s="14">
        <v>543116</v>
      </c>
      <c r="M91" s="16" t="s">
        <v>1959</v>
      </c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</row>
    <row r="92" spans="1:128" x14ac:dyDescent="0.3">
      <c r="A92" s="15">
        <v>85</v>
      </c>
      <c r="B92" s="11">
        <v>6</v>
      </c>
      <c r="C92" s="12" t="s">
        <v>1960</v>
      </c>
      <c r="D92" s="12" t="s">
        <v>1955</v>
      </c>
      <c r="E92" s="11">
        <v>56645</v>
      </c>
      <c r="F92" s="13">
        <v>38076</v>
      </c>
      <c r="G92" s="12" t="s">
        <v>1971</v>
      </c>
      <c r="H92" s="12" t="s">
        <v>1972</v>
      </c>
      <c r="I92" s="12" t="s">
        <v>2047</v>
      </c>
      <c r="J92" s="14">
        <v>36000</v>
      </c>
      <c r="K92" s="14">
        <v>6840</v>
      </c>
      <c r="L92" s="14">
        <v>42840</v>
      </c>
      <c r="M92" s="16" t="s">
        <v>1959</v>
      </c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</row>
    <row r="93" spans="1:128" x14ac:dyDescent="0.3">
      <c r="A93" s="15">
        <v>86</v>
      </c>
      <c r="B93" s="11">
        <v>2</v>
      </c>
      <c r="C93" s="12" t="s">
        <v>1992</v>
      </c>
      <c r="D93" s="12" t="s">
        <v>1964</v>
      </c>
      <c r="E93" s="11">
        <v>312123</v>
      </c>
      <c r="F93" s="13">
        <v>38792</v>
      </c>
      <c r="G93" s="12" t="s">
        <v>1948</v>
      </c>
      <c r="H93" s="12" t="s">
        <v>1949</v>
      </c>
      <c r="I93" s="12" t="s">
        <v>2019</v>
      </c>
      <c r="J93" s="14">
        <v>365000</v>
      </c>
      <c r="K93" s="14">
        <v>69350</v>
      </c>
      <c r="L93" s="14">
        <v>434350</v>
      </c>
      <c r="M93" s="16" t="s">
        <v>1946</v>
      </c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</row>
    <row r="94" spans="1:128" x14ac:dyDescent="0.3">
      <c r="A94" s="15">
        <v>87</v>
      </c>
      <c r="B94" s="11">
        <v>8</v>
      </c>
      <c r="C94" s="12" t="s">
        <v>1941</v>
      </c>
      <c r="D94" s="12" t="s">
        <v>1942</v>
      </c>
      <c r="E94" s="11">
        <v>2321321</v>
      </c>
      <c r="F94" s="13">
        <v>38427</v>
      </c>
      <c r="G94" s="12" t="s">
        <v>1971</v>
      </c>
      <c r="H94" s="12" t="s">
        <v>1972</v>
      </c>
      <c r="I94" s="12" t="s">
        <v>2048</v>
      </c>
      <c r="J94" s="14">
        <v>36000</v>
      </c>
      <c r="K94" s="14">
        <v>6840</v>
      </c>
      <c r="L94" s="14">
        <v>42840</v>
      </c>
      <c r="M94" s="16" t="s">
        <v>1959</v>
      </c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</row>
    <row r="95" spans="1:128" x14ac:dyDescent="0.3">
      <c r="A95" s="15">
        <v>88</v>
      </c>
      <c r="B95" s="11">
        <v>5</v>
      </c>
      <c r="C95" s="12" t="s">
        <v>1970</v>
      </c>
      <c r="D95" s="12" t="s">
        <v>1955</v>
      </c>
      <c r="E95" s="11">
        <v>32132</v>
      </c>
      <c r="F95" s="13">
        <v>38427</v>
      </c>
      <c r="G95" s="12" t="s">
        <v>1956</v>
      </c>
      <c r="H95" s="12" t="s">
        <v>1957</v>
      </c>
      <c r="I95" s="12" t="s">
        <v>2049</v>
      </c>
      <c r="J95" s="14">
        <v>12500</v>
      </c>
      <c r="K95" s="14">
        <v>2375</v>
      </c>
      <c r="L95" s="14">
        <v>14875</v>
      </c>
      <c r="M95" s="16" t="s">
        <v>1959</v>
      </c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</row>
    <row r="96" spans="1:128" x14ac:dyDescent="0.3">
      <c r="A96" s="15">
        <v>89</v>
      </c>
      <c r="B96" s="11">
        <v>6</v>
      </c>
      <c r="C96" s="12" t="s">
        <v>1960</v>
      </c>
      <c r="D96" s="12" t="s">
        <v>1964</v>
      </c>
      <c r="E96" s="11">
        <v>456545</v>
      </c>
      <c r="F96" s="13">
        <v>38062</v>
      </c>
      <c r="G96" s="12" t="s">
        <v>1943</v>
      </c>
      <c r="H96" s="12" t="s">
        <v>1944</v>
      </c>
      <c r="I96" s="12" t="s">
        <v>2050</v>
      </c>
      <c r="J96" s="14">
        <v>365000</v>
      </c>
      <c r="K96" s="14">
        <v>69350</v>
      </c>
      <c r="L96" s="14">
        <v>434350</v>
      </c>
      <c r="M96" s="16" t="s">
        <v>1959</v>
      </c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</row>
    <row r="97" spans="1:128" x14ac:dyDescent="0.3">
      <c r="A97" s="15">
        <v>90</v>
      </c>
      <c r="B97" s="11">
        <v>11</v>
      </c>
      <c r="C97" s="12" t="s">
        <v>2003</v>
      </c>
      <c r="D97" s="12" t="s">
        <v>1964</v>
      </c>
      <c r="E97" s="11">
        <v>5645656</v>
      </c>
      <c r="F97" s="13">
        <v>37331</v>
      </c>
      <c r="G97" s="12" t="s">
        <v>1956</v>
      </c>
      <c r="H97" s="12" t="s">
        <v>1957</v>
      </c>
      <c r="I97" s="12" t="s">
        <v>2051</v>
      </c>
      <c r="J97" s="14">
        <v>365000</v>
      </c>
      <c r="K97" s="14">
        <v>69350</v>
      </c>
      <c r="L97" s="14">
        <v>434350</v>
      </c>
      <c r="M97" s="16" t="s">
        <v>1946</v>
      </c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</row>
    <row r="98" spans="1:128" x14ac:dyDescent="0.3">
      <c r="A98" s="15">
        <v>91</v>
      </c>
      <c r="B98" s="11">
        <v>3</v>
      </c>
      <c r="C98" s="12" t="s">
        <v>1951</v>
      </c>
      <c r="D98" s="12" t="s">
        <v>1955</v>
      </c>
      <c r="E98" s="11">
        <v>564</v>
      </c>
      <c r="F98" s="13">
        <v>38801</v>
      </c>
      <c r="G98" s="12" t="s">
        <v>1971</v>
      </c>
      <c r="H98" s="12" t="s">
        <v>1972</v>
      </c>
      <c r="I98" s="12" t="s">
        <v>2052</v>
      </c>
      <c r="J98" s="14">
        <v>36000</v>
      </c>
      <c r="K98" s="14">
        <v>6840</v>
      </c>
      <c r="L98" s="14">
        <v>42840</v>
      </c>
      <c r="M98" s="16" t="s">
        <v>1959</v>
      </c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</row>
    <row r="99" spans="1:128" x14ac:dyDescent="0.3">
      <c r="A99" s="15">
        <v>92</v>
      </c>
      <c r="B99" s="11">
        <v>3</v>
      </c>
      <c r="C99" s="12" t="s">
        <v>1951</v>
      </c>
      <c r="D99" s="12" t="s">
        <v>1955</v>
      </c>
      <c r="E99" s="11">
        <v>4564</v>
      </c>
      <c r="F99" s="13">
        <v>39010</v>
      </c>
      <c r="G99" s="12" t="s">
        <v>1971</v>
      </c>
      <c r="H99" s="12" t="s">
        <v>1972</v>
      </c>
      <c r="I99" s="12" t="s">
        <v>2053</v>
      </c>
      <c r="J99" s="14">
        <v>5000000</v>
      </c>
      <c r="K99" s="14">
        <v>950000</v>
      </c>
      <c r="L99" s="14">
        <v>5950000</v>
      </c>
      <c r="M99" s="16" t="s">
        <v>1946</v>
      </c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</row>
    <row r="100" spans="1:128" x14ac:dyDescent="0.3">
      <c r="A100" s="15">
        <v>93</v>
      </c>
      <c r="B100" s="11">
        <v>5</v>
      </c>
      <c r="C100" s="12" t="s">
        <v>1970</v>
      </c>
      <c r="D100" s="12" t="s">
        <v>1955</v>
      </c>
      <c r="E100" s="11">
        <v>465465</v>
      </c>
      <c r="F100" s="13">
        <v>39010</v>
      </c>
      <c r="G100" s="12" t="s">
        <v>2012</v>
      </c>
      <c r="H100" s="12" t="s">
        <v>2013</v>
      </c>
      <c r="I100" s="12" t="s">
        <v>2054</v>
      </c>
      <c r="J100" s="14">
        <v>36000</v>
      </c>
      <c r="K100" s="14">
        <v>6840</v>
      </c>
      <c r="L100" s="14">
        <v>42840</v>
      </c>
      <c r="M100" s="16" t="s">
        <v>1959</v>
      </c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</row>
    <row r="101" spans="1:128" x14ac:dyDescent="0.3">
      <c r="A101" s="15">
        <v>94</v>
      </c>
      <c r="B101" s="11">
        <v>6</v>
      </c>
      <c r="C101" s="12" t="s">
        <v>1960</v>
      </c>
      <c r="D101" s="12" t="s">
        <v>1942</v>
      </c>
      <c r="E101" s="11">
        <v>56465</v>
      </c>
      <c r="F101" s="13">
        <v>39010</v>
      </c>
      <c r="G101" s="12" t="s">
        <v>1979</v>
      </c>
      <c r="H101" s="12" t="s">
        <v>1980</v>
      </c>
      <c r="I101" s="12" t="s">
        <v>2055</v>
      </c>
      <c r="J101" s="14">
        <v>3565000</v>
      </c>
      <c r="K101" s="14">
        <v>677350</v>
      </c>
      <c r="L101" s="14">
        <v>4242350</v>
      </c>
      <c r="M101" s="16" t="s">
        <v>1946</v>
      </c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</row>
    <row r="102" spans="1:128" x14ac:dyDescent="0.3">
      <c r="A102" s="15">
        <v>95</v>
      </c>
      <c r="B102" s="11">
        <v>7</v>
      </c>
      <c r="C102" s="12" t="s">
        <v>1947</v>
      </c>
      <c r="D102" s="12" t="s">
        <v>1955</v>
      </c>
      <c r="E102" s="11">
        <v>45645</v>
      </c>
      <c r="F102" s="13">
        <v>39010</v>
      </c>
      <c r="G102" s="12" t="s">
        <v>1971</v>
      </c>
      <c r="H102" s="12" t="s">
        <v>1972</v>
      </c>
      <c r="I102" s="12" t="s">
        <v>2056</v>
      </c>
      <c r="J102" s="14">
        <v>3600000</v>
      </c>
      <c r="K102" s="14">
        <v>684000</v>
      </c>
      <c r="L102" s="14">
        <v>4284000</v>
      </c>
      <c r="M102" s="16" t="s">
        <v>1946</v>
      </c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</row>
    <row r="103" spans="1:128" x14ac:dyDescent="0.3">
      <c r="A103" s="15">
        <v>96</v>
      </c>
      <c r="B103" s="11">
        <v>4</v>
      </c>
      <c r="C103" s="12" t="s">
        <v>1968</v>
      </c>
      <c r="D103" s="12" t="s">
        <v>1955</v>
      </c>
      <c r="E103" s="11">
        <v>564644</v>
      </c>
      <c r="F103" s="13">
        <v>38518</v>
      </c>
      <c r="G103" s="12" t="s">
        <v>1956</v>
      </c>
      <c r="H103" s="12" t="s">
        <v>1957</v>
      </c>
      <c r="I103" s="12" t="s">
        <v>2057</v>
      </c>
      <c r="J103" s="14">
        <v>36000</v>
      </c>
      <c r="K103" s="14">
        <v>6840</v>
      </c>
      <c r="L103" s="14">
        <v>42840</v>
      </c>
      <c r="M103" s="16" t="s">
        <v>1959</v>
      </c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</row>
    <row r="104" spans="1:128" x14ac:dyDescent="0.3">
      <c r="A104" s="15">
        <v>97</v>
      </c>
      <c r="B104" s="11">
        <v>4</v>
      </c>
      <c r="C104" s="12" t="s">
        <v>1968</v>
      </c>
      <c r="D104" s="12" t="s">
        <v>1955</v>
      </c>
      <c r="E104" s="11">
        <v>56645456</v>
      </c>
      <c r="F104" s="13">
        <v>39010</v>
      </c>
      <c r="G104" s="12" t="s">
        <v>1943</v>
      </c>
      <c r="H104" s="12" t="s">
        <v>1944</v>
      </c>
      <c r="I104" s="12" t="s">
        <v>1995</v>
      </c>
      <c r="J104" s="14">
        <v>36500</v>
      </c>
      <c r="K104" s="14">
        <v>6935</v>
      </c>
      <c r="L104" s="14">
        <v>43435</v>
      </c>
      <c r="M104" s="16" t="s">
        <v>1959</v>
      </c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</row>
    <row r="105" spans="1:128" x14ac:dyDescent="0.3">
      <c r="A105" s="15">
        <v>98</v>
      </c>
      <c r="B105" s="11">
        <v>4</v>
      </c>
      <c r="C105" s="12" t="s">
        <v>1968</v>
      </c>
      <c r="D105" s="12" t="s">
        <v>1942</v>
      </c>
      <c r="E105" s="11">
        <v>131321</v>
      </c>
      <c r="F105" s="13">
        <v>39010</v>
      </c>
      <c r="G105" s="12" t="s">
        <v>1943</v>
      </c>
      <c r="H105" s="12" t="s">
        <v>1944</v>
      </c>
      <c r="I105" s="12" t="s">
        <v>1996</v>
      </c>
      <c r="J105" s="14">
        <v>365000</v>
      </c>
      <c r="K105" s="14">
        <v>69350</v>
      </c>
      <c r="L105" s="14">
        <v>434350</v>
      </c>
      <c r="M105" s="16" t="s">
        <v>1946</v>
      </c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</row>
    <row r="106" spans="1:128" x14ac:dyDescent="0.3">
      <c r="A106" s="15">
        <v>99</v>
      </c>
      <c r="B106" s="11">
        <v>6</v>
      </c>
      <c r="C106" s="12" t="s">
        <v>1960</v>
      </c>
      <c r="D106" s="12" t="s">
        <v>1955</v>
      </c>
      <c r="E106" s="11">
        <v>454564</v>
      </c>
      <c r="F106" s="13">
        <v>38519</v>
      </c>
      <c r="G106" s="12" t="s">
        <v>1943</v>
      </c>
      <c r="H106" s="12" t="s">
        <v>1944</v>
      </c>
      <c r="I106" s="12" t="s">
        <v>2058</v>
      </c>
      <c r="J106" s="14">
        <v>15000</v>
      </c>
      <c r="K106" s="14">
        <v>2850</v>
      </c>
      <c r="L106" s="14">
        <v>17850</v>
      </c>
      <c r="M106" s="16" t="s">
        <v>1959</v>
      </c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</row>
    <row r="107" spans="1:128" x14ac:dyDescent="0.3">
      <c r="A107" s="15">
        <v>100</v>
      </c>
      <c r="B107" s="11">
        <v>4</v>
      </c>
      <c r="C107" s="12" t="s">
        <v>1968</v>
      </c>
      <c r="D107" s="12" t="s">
        <v>1955</v>
      </c>
      <c r="E107" s="11">
        <v>54456</v>
      </c>
      <c r="F107" s="13">
        <v>38075</v>
      </c>
      <c r="G107" s="12" t="s">
        <v>1956</v>
      </c>
      <c r="H107" s="12" t="s">
        <v>1957</v>
      </c>
      <c r="I107" s="12" t="s">
        <v>2059</v>
      </c>
      <c r="J107" s="14">
        <v>36000</v>
      </c>
      <c r="K107" s="14">
        <v>6840</v>
      </c>
      <c r="L107" s="14">
        <v>42840</v>
      </c>
      <c r="M107" s="16" t="s">
        <v>1959</v>
      </c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</row>
    <row r="108" spans="1:128" x14ac:dyDescent="0.3">
      <c r="A108" s="15">
        <v>101</v>
      </c>
      <c r="B108" s="11">
        <v>3</v>
      </c>
      <c r="C108" s="12" t="s">
        <v>1951</v>
      </c>
      <c r="D108" s="12" t="s">
        <v>1942</v>
      </c>
      <c r="E108" s="11">
        <v>564564</v>
      </c>
      <c r="F108" s="13">
        <v>38082</v>
      </c>
      <c r="G108" s="12" t="s">
        <v>1956</v>
      </c>
      <c r="H108" s="12" t="s">
        <v>1957</v>
      </c>
      <c r="I108" s="12" t="s">
        <v>2060</v>
      </c>
      <c r="J108" s="14">
        <v>365000</v>
      </c>
      <c r="K108" s="14">
        <v>69350</v>
      </c>
      <c r="L108" s="14">
        <v>434350</v>
      </c>
      <c r="M108" s="16" t="s">
        <v>1959</v>
      </c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</row>
    <row r="109" spans="1:128" x14ac:dyDescent="0.3">
      <c r="A109" s="15">
        <v>102</v>
      </c>
      <c r="B109" s="11">
        <v>11</v>
      </c>
      <c r="C109" s="12" t="s">
        <v>2003</v>
      </c>
      <c r="D109" s="12" t="s">
        <v>1942</v>
      </c>
      <c r="E109" s="11">
        <v>36666</v>
      </c>
      <c r="F109" s="13">
        <v>39250</v>
      </c>
      <c r="G109" s="12" t="s">
        <v>1956</v>
      </c>
      <c r="H109" s="12" t="s">
        <v>1957</v>
      </c>
      <c r="I109" s="12" t="s">
        <v>2061</v>
      </c>
      <c r="J109" s="14">
        <v>100000</v>
      </c>
      <c r="K109" s="14">
        <v>19000</v>
      </c>
      <c r="L109" s="14">
        <v>119000</v>
      </c>
      <c r="M109" s="16" t="s">
        <v>1946</v>
      </c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</row>
    <row r="110" spans="1:128" x14ac:dyDescent="0.3">
      <c r="A110" s="15">
        <v>103</v>
      </c>
      <c r="B110" s="11">
        <v>5</v>
      </c>
      <c r="C110" s="12" t="s">
        <v>1970</v>
      </c>
      <c r="D110" s="12" t="s">
        <v>1942</v>
      </c>
      <c r="E110" s="11">
        <v>32131</v>
      </c>
      <c r="F110" s="13">
        <v>39610</v>
      </c>
      <c r="G110" s="12" t="s">
        <v>1943</v>
      </c>
      <c r="H110" s="12" t="s">
        <v>1944</v>
      </c>
      <c r="I110" s="12" t="s">
        <v>2062</v>
      </c>
      <c r="J110" s="14">
        <v>100000</v>
      </c>
      <c r="K110" s="14">
        <v>19000</v>
      </c>
      <c r="L110" s="14">
        <v>119000</v>
      </c>
      <c r="M110" s="16" t="s">
        <v>1946</v>
      </c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</row>
    <row r="111" spans="1:128" x14ac:dyDescent="0.3">
      <c r="A111" s="15">
        <v>104</v>
      </c>
      <c r="B111" s="11">
        <v>2</v>
      </c>
      <c r="C111" s="12" t="s">
        <v>1992</v>
      </c>
      <c r="D111" s="12" t="s">
        <v>1942</v>
      </c>
      <c r="E111" s="11">
        <v>3132</v>
      </c>
      <c r="F111" s="13">
        <v>39731</v>
      </c>
      <c r="G111" s="12" t="s">
        <v>1975</v>
      </c>
      <c r="H111" s="12" t="s">
        <v>1976</v>
      </c>
      <c r="I111" s="12" t="s">
        <v>2063</v>
      </c>
      <c r="J111" s="14">
        <v>125000</v>
      </c>
      <c r="K111" s="14">
        <v>23750</v>
      </c>
      <c r="L111" s="14">
        <v>148750</v>
      </c>
      <c r="M111" s="16" t="s">
        <v>1946</v>
      </c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</row>
    <row r="112" spans="1:128" x14ac:dyDescent="0.3">
      <c r="A112" s="15">
        <v>105</v>
      </c>
      <c r="B112" s="11">
        <v>1</v>
      </c>
      <c r="C112" s="12" t="s">
        <v>1990</v>
      </c>
      <c r="D112" s="12" t="s">
        <v>1942</v>
      </c>
      <c r="E112" s="11">
        <v>23655</v>
      </c>
      <c r="F112" s="13">
        <v>41540</v>
      </c>
      <c r="G112" s="12" t="s">
        <v>1983</v>
      </c>
      <c r="H112" s="12" t="s">
        <v>1984</v>
      </c>
      <c r="I112" s="12" t="s">
        <v>2063</v>
      </c>
      <c r="J112" s="14">
        <v>150000</v>
      </c>
      <c r="K112" s="14">
        <v>28500</v>
      </c>
      <c r="L112" s="14">
        <v>178500</v>
      </c>
      <c r="M112" s="16" t="s">
        <v>1946</v>
      </c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</row>
    <row r="113" spans="1:128" x14ac:dyDescent="0.3">
      <c r="A113" s="15">
        <v>106</v>
      </c>
      <c r="B113" s="11">
        <v>1</v>
      </c>
      <c r="C113" s="12" t="s">
        <v>1990</v>
      </c>
      <c r="D113" s="12" t="s">
        <v>1942</v>
      </c>
      <c r="E113" s="11">
        <v>125</v>
      </c>
      <c r="F113" s="13">
        <v>41575</v>
      </c>
      <c r="G113" s="12" t="s">
        <v>1975</v>
      </c>
      <c r="H113" s="12" t="s">
        <v>1976</v>
      </c>
      <c r="I113" s="12" t="s">
        <v>2063</v>
      </c>
      <c r="J113" s="14">
        <v>100000</v>
      </c>
      <c r="K113" s="14">
        <v>19000</v>
      </c>
      <c r="L113" s="14">
        <v>119000</v>
      </c>
      <c r="M113" s="16" t="s">
        <v>1946</v>
      </c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</row>
    <row r="114" spans="1:128" x14ac:dyDescent="0.3">
      <c r="A114" s="15">
        <v>109</v>
      </c>
      <c r="B114" s="11">
        <v>1</v>
      </c>
      <c r="C114" s="12" t="s">
        <v>1990</v>
      </c>
      <c r="D114" s="12" t="s">
        <v>1942</v>
      </c>
      <c r="E114" s="11">
        <v>633</v>
      </c>
      <c r="F114" s="13">
        <v>41716</v>
      </c>
      <c r="G114" s="12" t="s">
        <v>1975</v>
      </c>
      <c r="H114" s="12" t="s">
        <v>1976</v>
      </c>
      <c r="I114" s="12" t="s">
        <v>5</v>
      </c>
      <c r="J114" s="14">
        <v>0</v>
      </c>
      <c r="K114" s="14">
        <v>0</v>
      </c>
      <c r="L114" s="14">
        <v>0</v>
      </c>
      <c r="M114" s="16" t="s">
        <v>1946</v>
      </c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</row>
    <row r="115" spans="1:128" ht="15" thickBot="1" x14ac:dyDescent="0.35">
      <c r="A115" s="17">
        <v>110</v>
      </c>
      <c r="B115" s="18">
        <v>3</v>
      </c>
      <c r="C115" s="19" t="s">
        <v>1951</v>
      </c>
      <c r="D115" s="19" t="s">
        <v>1942</v>
      </c>
      <c r="E115" s="18">
        <v>12560</v>
      </c>
      <c r="F115" s="20">
        <v>41718</v>
      </c>
      <c r="G115" s="19" t="s">
        <v>1975</v>
      </c>
      <c r="H115" s="19" t="s">
        <v>1976</v>
      </c>
      <c r="I115" s="19" t="s">
        <v>2064</v>
      </c>
      <c r="J115" s="21">
        <v>500000</v>
      </c>
      <c r="K115" s="21">
        <v>95000</v>
      </c>
      <c r="L115" s="21">
        <v>595000</v>
      </c>
      <c r="M115" s="22" t="s">
        <v>1946</v>
      </c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</row>
    <row r="116" spans="1:128" x14ac:dyDescent="0.3"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</row>
    <row r="117" spans="1:128" x14ac:dyDescent="0.3"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</row>
    <row r="118" spans="1:128" x14ac:dyDescent="0.3"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</row>
    <row r="119" spans="1:128" x14ac:dyDescent="0.3"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</row>
    <row r="120" spans="1:128" x14ac:dyDescent="0.3"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</row>
    <row r="121" spans="1:128" x14ac:dyDescent="0.3"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</row>
    <row r="122" spans="1:128" x14ac:dyDescent="0.3"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</row>
    <row r="123" spans="1:128" x14ac:dyDescent="0.3"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</row>
    <row r="124" spans="1:128" x14ac:dyDescent="0.3"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</row>
    <row r="125" spans="1:128" x14ac:dyDescent="0.3"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</row>
    <row r="126" spans="1:128" x14ac:dyDescent="0.3"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</row>
    <row r="127" spans="1:128" x14ac:dyDescent="0.3"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</row>
    <row r="128" spans="1:128" x14ac:dyDescent="0.3"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</row>
    <row r="129" spans="37:128" x14ac:dyDescent="0.3"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</row>
    <row r="130" spans="37:128" x14ac:dyDescent="0.3"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</row>
    <row r="131" spans="37:128" x14ac:dyDescent="0.3"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</row>
    <row r="132" spans="37:128" x14ac:dyDescent="0.3"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</row>
    <row r="133" spans="37:128" x14ac:dyDescent="0.3"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</row>
    <row r="134" spans="37:128" x14ac:dyDescent="0.3"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</row>
    <row r="135" spans="37:128" x14ac:dyDescent="0.3"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</row>
    <row r="136" spans="37:128" x14ac:dyDescent="0.3"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</row>
    <row r="137" spans="37:128" x14ac:dyDescent="0.3"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</row>
    <row r="138" spans="37:128" x14ac:dyDescent="0.3"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</row>
    <row r="139" spans="37:128" x14ac:dyDescent="0.3"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</row>
    <row r="140" spans="37:128" x14ac:dyDescent="0.3"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</row>
    <row r="141" spans="37:128" x14ac:dyDescent="0.3"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</row>
    <row r="142" spans="37:128" x14ac:dyDescent="0.3"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</row>
    <row r="143" spans="37:128" x14ac:dyDescent="0.3"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</row>
    <row r="144" spans="37:128" x14ac:dyDescent="0.3"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</row>
    <row r="145" spans="37:128" x14ac:dyDescent="0.3"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</row>
    <row r="146" spans="37:128" x14ac:dyDescent="0.3"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</row>
  </sheetData>
  <mergeCells count="1">
    <mergeCell ref="B2:M4"/>
  </mergeCell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>
    <tabColor theme="8" tint="-0.499984740745262"/>
  </sheetPr>
  <dimension ref="A10:H93"/>
  <sheetViews>
    <sheetView topLeftCell="A83" zoomScaleNormal="100" workbookViewId="0">
      <selection activeCell="A11" sqref="A11:H93"/>
    </sheetView>
  </sheetViews>
  <sheetFormatPr baseColWidth="10" defaultColWidth="12.44140625" defaultRowHeight="14.4" x14ac:dyDescent="0.3"/>
  <cols>
    <col min="1" max="1" width="10.6640625" bestFit="1" customWidth="1"/>
    <col min="2" max="2" width="30.109375" bestFit="1" customWidth="1"/>
    <col min="3" max="3" width="20.109375" bestFit="1" customWidth="1"/>
    <col min="4" max="4" width="25.33203125" bestFit="1" customWidth="1"/>
    <col min="5" max="5" width="39.6640625" bestFit="1" customWidth="1"/>
    <col min="6" max="6" width="13" bestFit="1" customWidth="1"/>
    <col min="7" max="7" width="13.44140625" bestFit="1" customWidth="1"/>
    <col min="8" max="8" width="14.88671875" bestFit="1" customWidth="1"/>
    <col min="10" max="10" width="21.5546875" customWidth="1"/>
  </cols>
  <sheetData>
    <row r="10" spans="1:8" x14ac:dyDescent="0.3">
      <c r="A10" t="s">
        <v>2315</v>
      </c>
      <c r="B10" t="s">
        <v>2316</v>
      </c>
      <c r="C10" t="s">
        <v>2317</v>
      </c>
      <c r="D10" t="s">
        <v>2318</v>
      </c>
      <c r="E10" t="s">
        <v>2319</v>
      </c>
      <c r="F10" t="s">
        <v>2320</v>
      </c>
      <c r="G10" t="s">
        <v>2321</v>
      </c>
      <c r="H10" t="s">
        <v>2322</v>
      </c>
    </row>
    <row r="11" spans="1:8" x14ac:dyDescent="0.3">
      <c r="A11" t="s">
        <v>2323</v>
      </c>
      <c r="B11" t="s">
        <v>2324</v>
      </c>
      <c r="C11" t="s">
        <v>2325</v>
      </c>
      <c r="D11" t="s">
        <v>2326</v>
      </c>
      <c r="E11" t="s">
        <v>2327</v>
      </c>
      <c r="F11" t="s">
        <v>2328</v>
      </c>
      <c r="G11" t="s">
        <v>2329</v>
      </c>
      <c r="H11" t="s">
        <v>2330</v>
      </c>
    </row>
    <row r="12" spans="1:8" x14ac:dyDescent="0.3">
      <c r="A12" t="s">
        <v>2331</v>
      </c>
      <c r="B12" t="s">
        <v>2332</v>
      </c>
      <c r="C12" t="s">
        <v>2333</v>
      </c>
      <c r="D12" t="s">
        <v>2326</v>
      </c>
      <c r="E12" t="s">
        <v>2334</v>
      </c>
      <c r="F12" t="s">
        <v>2335</v>
      </c>
      <c r="G12" t="s">
        <v>2329</v>
      </c>
      <c r="H12" t="s">
        <v>2336</v>
      </c>
    </row>
    <row r="13" spans="1:8" x14ac:dyDescent="0.3">
      <c r="A13" t="s">
        <v>2337</v>
      </c>
      <c r="B13" t="s">
        <v>2338</v>
      </c>
      <c r="C13" t="s">
        <v>2339</v>
      </c>
      <c r="D13" t="s">
        <v>2340</v>
      </c>
      <c r="E13" t="s">
        <v>2341</v>
      </c>
      <c r="F13" t="s">
        <v>2342</v>
      </c>
      <c r="G13" t="s">
        <v>2329</v>
      </c>
      <c r="H13" t="s">
        <v>2343</v>
      </c>
    </row>
    <row r="14" spans="1:8" x14ac:dyDescent="0.3">
      <c r="A14" t="s">
        <v>2344</v>
      </c>
      <c r="B14" t="s">
        <v>2345</v>
      </c>
      <c r="C14" t="s">
        <v>2346</v>
      </c>
      <c r="D14" t="s">
        <v>2347</v>
      </c>
      <c r="E14" t="s">
        <v>2348</v>
      </c>
      <c r="F14" t="s">
        <v>2349</v>
      </c>
      <c r="G14" t="s">
        <v>2329</v>
      </c>
      <c r="H14" t="s">
        <v>2350</v>
      </c>
    </row>
    <row r="15" spans="1:8" x14ac:dyDescent="0.3">
      <c r="A15" t="s">
        <v>2351</v>
      </c>
      <c r="B15" t="s">
        <v>2352</v>
      </c>
      <c r="C15" t="s">
        <v>2353</v>
      </c>
      <c r="D15" t="s">
        <v>2354</v>
      </c>
      <c r="E15" t="s">
        <v>2355</v>
      </c>
      <c r="F15" t="s">
        <v>2356</v>
      </c>
      <c r="G15" t="s">
        <v>2329</v>
      </c>
      <c r="H15" t="s">
        <v>2357</v>
      </c>
    </row>
    <row r="16" spans="1:8" x14ac:dyDescent="0.3">
      <c r="A16" t="s">
        <v>2358</v>
      </c>
      <c r="B16" t="s">
        <v>2359</v>
      </c>
      <c r="C16" t="s">
        <v>2360</v>
      </c>
      <c r="D16" t="s">
        <v>2326</v>
      </c>
      <c r="E16" t="s">
        <v>2361</v>
      </c>
      <c r="F16" t="s">
        <v>2362</v>
      </c>
      <c r="G16" t="s">
        <v>2329</v>
      </c>
      <c r="H16" t="s">
        <v>2363</v>
      </c>
    </row>
    <row r="17" spans="1:8" x14ac:dyDescent="0.3">
      <c r="A17" t="s">
        <v>2364</v>
      </c>
      <c r="B17" t="s">
        <v>2365</v>
      </c>
      <c r="C17" t="s">
        <v>2366</v>
      </c>
      <c r="D17" t="s">
        <v>2367</v>
      </c>
      <c r="E17" t="s">
        <v>2368</v>
      </c>
      <c r="F17" t="s">
        <v>2369</v>
      </c>
      <c r="G17" t="s">
        <v>2329</v>
      </c>
      <c r="H17" t="s">
        <v>2370</v>
      </c>
    </row>
    <row r="18" spans="1:8" x14ac:dyDescent="0.3">
      <c r="A18" t="s">
        <v>2371</v>
      </c>
      <c r="B18" t="s">
        <v>2372</v>
      </c>
      <c r="C18" t="s">
        <v>2373</v>
      </c>
      <c r="D18" t="s">
        <v>2374</v>
      </c>
      <c r="E18" t="s">
        <v>2375</v>
      </c>
      <c r="F18" t="s">
        <v>2376</v>
      </c>
      <c r="G18" t="s">
        <v>2329</v>
      </c>
      <c r="H18" t="s">
        <v>2377</v>
      </c>
    </row>
    <row r="19" spans="1:8" x14ac:dyDescent="0.3">
      <c r="A19" t="s">
        <v>2378</v>
      </c>
      <c r="B19" t="s">
        <v>2379</v>
      </c>
      <c r="C19" t="s">
        <v>2380</v>
      </c>
      <c r="D19" t="s">
        <v>2381</v>
      </c>
      <c r="E19" t="s">
        <v>2382</v>
      </c>
      <c r="F19" t="s">
        <v>2383</v>
      </c>
      <c r="G19" t="s">
        <v>2329</v>
      </c>
      <c r="H19" t="s">
        <v>2384</v>
      </c>
    </row>
    <row r="20" spans="1:8" x14ac:dyDescent="0.3">
      <c r="A20" t="s">
        <v>2385</v>
      </c>
      <c r="B20" t="s">
        <v>2386</v>
      </c>
      <c r="C20" t="s">
        <v>2387</v>
      </c>
      <c r="D20" t="s">
        <v>2347</v>
      </c>
      <c r="E20" t="s">
        <v>2388</v>
      </c>
      <c r="F20" t="s">
        <v>2389</v>
      </c>
      <c r="G20" t="s">
        <v>2329</v>
      </c>
      <c r="H20" t="s">
        <v>2390</v>
      </c>
    </row>
    <row r="21" spans="1:8" x14ac:dyDescent="0.3">
      <c r="A21" t="s">
        <v>2391</v>
      </c>
      <c r="B21" t="s">
        <v>2392</v>
      </c>
      <c r="C21" t="s">
        <v>2393</v>
      </c>
      <c r="D21" t="s">
        <v>2326</v>
      </c>
      <c r="E21" t="s">
        <v>2394</v>
      </c>
      <c r="F21" t="s">
        <v>2395</v>
      </c>
      <c r="G21" t="s">
        <v>2329</v>
      </c>
      <c r="H21" t="s">
        <v>2396</v>
      </c>
    </row>
    <row r="22" spans="1:8" x14ac:dyDescent="0.3">
      <c r="A22" t="s">
        <v>2397</v>
      </c>
      <c r="B22" t="s">
        <v>2398</v>
      </c>
      <c r="C22" t="s">
        <v>2399</v>
      </c>
      <c r="D22" t="s">
        <v>2400</v>
      </c>
      <c r="E22" t="s">
        <v>2401</v>
      </c>
      <c r="F22" t="s">
        <v>2402</v>
      </c>
      <c r="G22" t="s">
        <v>2403</v>
      </c>
      <c r="H22" t="s">
        <v>2404</v>
      </c>
    </row>
    <row r="23" spans="1:8" x14ac:dyDescent="0.3">
      <c r="A23" t="s">
        <v>2405</v>
      </c>
      <c r="B23" t="s">
        <v>2406</v>
      </c>
      <c r="C23" t="s">
        <v>2407</v>
      </c>
      <c r="D23" t="s">
        <v>2326</v>
      </c>
      <c r="E23" t="s">
        <v>2408</v>
      </c>
      <c r="F23" t="s">
        <v>2402</v>
      </c>
      <c r="G23" t="s">
        <v>2403</v>
      </c>
      <c r="H23" t="s">
        <v>2409</v>
      </c>
    </row>
    <row r="24" spans="1:8" x14ac:dyDescent="0.3">
      <c r="A24" t="s">
        <v>2410</v>
      </c>
      <c r="B24" t="s">
        <v>2411</v>
      </c>
      <c r="C24" t="s">
        <v>2412</v>
      </c>
      <c r="D24" t="s">
        <v>2413</v>
      </c>
      <c r="E24" t="s">
        <v>2414</v>
      </c>
      <c r="F24" t="s">
        <v>2415</v>
      </c>
      <c r="G24" t="s">
        <v>2416</v>
      </c>
      <c r="H24" t="s">
        <v>2417</v>
      </c>
    </row>
    <row r="25" spans="1:8" x14ac:dyDescent="0.3">
      <c r="A25" t="s">
        <v>2418</v>
      </c>
      <c r="B25" t="s">
        <v>2419</v>
      </c>
      <c r="C25" t="s">
        <v>2420</v>
      </c>
      <c r="D25" t="s">
        <v>2413</v>
      </c>
      <c r="E25" t="s">
        <v>2421</v>
      </c>
      <c r="F25" t="s">
        <v>2422</v>
      </c>
      <c r="G25" t="s">
        <v>2416</v>
      </c>
      <c r="H25" t="s">
        <v>2423</v>
      </c>
    </row>
    <row r="26" spans="1:8" x14ac:dyDescent="0.3">
      <c r="A26" t="s">
        <v>2424</v>
      </c>
      <c r="B26" t="s">
        <v>2425</v>
      </c>
      <c r="C26" t="s">
        <v>2426</v>
      </c>
      <c r="D26" t="s">
        <v>2400</v>
      </c>
      <c r="E26" t="s">
        <v>2427</v>
      </c>
      <c r="F26" t="s">
        <v>2428</v>
      </c>
      <c r="G26" t="s">
        <v>2429</v>
      </c>
      <c r="H26" t="s">
        <v>2430</v>
      </c>
    </row>
    <row r="27" spans="1:8" x14ac:dyDescent="0.3">
      <c r="A27" t="s">
        <v>2431</v>
      </c>
      <c r="B27" t="s">
        <v>2432</v>
      </c>
      <c r="C27" t="s">
        <v>2433</v>
      </c>
      <c r="D27" t="s">
        <v>2381</v>
      </c>
      <c r="E27" t="s">
        <v>2434</v>
      </c>
      <c r="F27" t="s">
        <v>2435</v>
      </c>
      <c r="G27" t="s">
        <v>2429</v>
      </c>
      <c r="H27" t="s">
        <v>2436</v>
      </c>
    </row>
    <row r="28" spans="1:8" x14ac:dyDescent="0.3">
      <c r="A28" t="s">
        <v>2437</v>
      </c>
      <c r="B28" t="s">
        <v>2438</v>
      </c>
      <c r="C28" t="s">
        <v>2439</v>
      </c>
      <c r="D28" t="s">
        <v>2354</v>
      </c>
      <c r="E28" t="s">
        <v>2440</v>
      </c>
      <c r="F28" t="s">
        <v>2441</v>
      </c>
      <c r="G28" t="s">
        <v>2442</v>
      </c>
      <c r="H28" t="s">
        <v>2443</v>
      </c>
    </row>
    <row r="29" spans="1:8" x14ac:dyDescent="0.3">
      <c r="A29" t="s">
        <v>2444</v>
      </c>
      <c r="B29" t="s">
        <v>2445</v>
      </c>
      <c r="C29" t="s">
        <v>2446</v>
      </c>
      <c r="D29" t="s">
        <v>2367</v>
      </c>
      <c r="E29" t="s">
        <v>2447</v>
      </c>
      <c r="F29" t="s">
        <v>2448</v>
      </c>
      <c r="G29" t="s">
        <v>2442</v>
      </c>
      <c r="H29" t="s">
        <v>2449</v>
      </c>
    </row>
    <row r="30" spans="1:8" x14ac:dyDescent="0.3">
      <c r="A30" t="s">
        <v>2450</v>
      </c>
      <c r="B30" t="s">
        <v>2451</v>
      </c>
      <c r="C30" t="s">
        <v>2452</v>
      </c>
      <c r="D30" t="s">
        <v>2354</v>
      </c>
      <c r="E30" t="s">
        <v>2453</v>
      </c>
      <c r="F30" t="s">
        <v>2454</v>
      </c>
      <c r="G30" t="s">
        <v>2442</v>
      </c>
      <c r="H30" t="s">
        <v>2455</v>
      </c>
    </row>
    <row r="31" spans="1:8" x14ac:dyDescent="0.3">
      <c r="A31" t="s">
        <v>2456</v>
      </c>
      <c r="B31" t="s">
        <v>2457</v>
      </c>
      <c r="C31" t="s">
        <v>2458</v>
      </c>
      <c r="D31" t="s">
        <v>2381</v>
      </c>
      <c r="E31" t="s">
        <v>2459</v>
      </c>
      <c r="F31" t="s">
        <v>2460</v>
      </c>
      <c r="G31" t="s">
        <v>2442</v>
      </c>
      <c r="H31" t="s">
        <v>2461</v>
      </c>
    </row>
    <row r="32" spans="1:8" x14ac:dyDescent="0.3">
      <c r="A32" t="s">
        <v>2462</v>
      </c>
      <c r="B32" t="s">
        <v>2463</v>
      </c>
      <c r="C32" t="s">
        <v>2464</v>
      </c>
      <c r="D32" t="s">
        <v>2381</v>
      </c>
      <c r="E32" t="s">
        <v>2465</v>
      </c>
      <c r="F32" t="s">
        <v>2460</v>
      </c>
      <c r="G32" t="s">
        <v>2442</v>
      </c>
      <c r="H32" t="s">
        <v>2466</v>
      </c>
    </row>
    <row r="33" spans="1:8" x14ac:dyDescent="0.3">
      <c r="A33" t="s">
        <v>2467</v>
      </c>
      <c r="B33" t="s">
        <v>2468</v>
      </c>
      <c r="C33" t="s">
        <v>2469</v>
      </c>
      <c r="D33" t="s">
        <v>2367</v>
      </c>
      <c r="E33" t="s">
        <v>2470</v>
      </c>
      <c r="F33" t="s">
        <v>2448</v>
      </c>
      <c r="G33" t="s">
        <v>2442</v>
      </c>
      <c r="H33" t="s">
        <v>2471</v>
      </c>
    </row>
    <row r="34" spans="1:8" x14ac:dyDescent="0.3">
      <c r="A34" t="s">
        <v>2472</v>
      </c>
      <c r="B34" t="s">
        <v>2473</v>
      </c>
      <c r="C34" t="s">
        <v>2474</v>
      </c>
      <c r="D34" t="s">
        <v>2475</v>
      </c>
      <c r="E34" t="s">
        <v>2476</v>
      </c>
      <c r="F34" t="s">
        <v>2460</v>
      </c>
      <c r="G34" t="s">
        <v>2442</v>
      </c>
      <c r="H34" t="s">
        <v>2477</v>
      </c>
    </row>
    <row r="35" spans="1:8" x14ac:dyDescent="0.3">
      <c r="A35" t="s">
        <v>2478</v>
      </c>
      <c r="B35" t="s">
        <v>2479</v>
      </c>
      <c r="C35" t="s">
        <v>2480</v>
      </c>
      <c r="D35" t="s">
        <v>2326</v>
      </c>
      <c r="E35" t="s">
        <v>2481</v>
      </c>
      <c r="F35" t="s">
        <v>2448</v>
      </c>
      <c r="G35" t="s">
        <v>2442</v>
      </c>
      <c r="H35" t="s">
        <v>2482</v>
      </c>
    </row>
    <row r="36" spans="1:8" x14ac:dyDescent="0.3">
      <c r="A36" t="s">
        <v>2483</v>
      </c>
      <c r="B36" t="s">
        <v>2484</v>
      </c>
      <c r="C36" t="s">
        <v>2485</v>
      </c>
      <c r="D36" t="s">
        <v>2413</v>
      </c>
      <c r="E36" t="s">
        <v>2486</v>
      </c>
      <c r="F36" t="s">
        <v>2487</v>
      </c>
      <c r="G36" t="s">
        <v>2442</v>
      </c>
      <c r="H36" t="s">
        <v>2488</v>
      </c>
    </row>
    <row r="37" spans="1:8" x14ac:dyDescent="0.3">
      <c r="A37" t="s">
        <v>2489</v>
      </c>
      <c r="B37" t="s">
        <v>2490</v>
      </c>
      <c r="C37" t="s">
        <v>2491</v>
      </c>
      <c r="D37" t="s">
        <v>2381</v>
      </c>
      <c r="E37" t="s">
        <v>2492</v>
      </c>
      <c r="F37" t="s">
        <v>2493</v>
      </c>
      <c r="G37" t="s">
        <v>2494</v>
      </c>
      <c r="H37" t="s">
        <v>2495</v>
      </c>
    </row>
    <row r="38" spans="1:8" x14ac:dyDescent="0.3">
      <c r="A38" t="s">
        <v>2496</v>
      </c>
      <c r="B38" t="s">
        <v>2497</v>
      </c>
      <c r="C38" t="s">
        <v>2498</v>
      </c>
      <c r="D38" t="s">
        <v>2367</v>
      </c>
      <c r="E38" t="s">
        <v>2499</v>
      </c>
      <c r="F38" t="s">
        <v>2500</v>
      </c>
      <c r="G38" t="s">
        <v>2494</v>
      </c>
      <c r="H38" t="s">
        <v>2501</v>
      </c>
    </row>
    <row r="39" spans="1:8" x14ac:dyDescent="0.3">
      <c r="A39" t="s">
        <v>2502</v>
      </c>
      <c r="B39" t="s">
        <v>2503</v>
      </c>
      <c r="C39" t="s">
        <v>2504</v>
      </c>
      <c r="D39" t="s">
        <v>2367</v>
      </c>
      <c r="E39" t="s">
        <v>2505</v>
      </c>
      <c r="F39" t="s">
        <v>2506</v>
      </c>
      <c r="G39" t="s">
        <v>2494</v>
      </c>
      <c r="H39" t="s">
        <v>2507</v>
      </c>
    </row>
    <row r="40" spans="1:8" x14ac:dyDescent="0.3">
      <c r="A40" t="s">
        <v>2508</v>
      </c>
      <c r="B40" t="s">
        <v>2509</v>
      </c>
      <c r="C40" t="s">
        <v>2510</v>
      </c>
      <c r="D40" t="s">
        <v>2374</v>
      </c>
      <c r="E40" t="s">
        <v>2511</v>
      </c>
      <c r="F40" t="s">
        <v>2512</v>
      </c>
      <c r="G40" t="s">
        <v>2513</v>
      </c>
      <c r="H40" t="s">
        <v>2514</v>
      </c>
    </row>
    <row r="41" spans="1:8" x14ac:dyDescent="0.3">
      <c r="A41" t="s">
        <v>2515</v>
      </c>
      <c r="B41" t="s">
        <v>2516</v>
      </c>
      <c r="C41" t="s">
        <v>2517</v>
      </c>
      <c r="D41" t="s">
        <v>2413</v>
      </c>
      <c r="E41" t="s">
        <v>2518</v>
      </c>
      <c r="F41" t="s">
        <v>2519</v>
      </c>
      <c r="G41" t="s">
        <v>2513</v>
      </c>
      <c r="H41" t="s">
        <v>2520</v>
      </c>
    </row>
    <row r="42" spans="1:8" x14ac:dyDescent="0.3">
      <c r="A42" t="s">
        <v>2521</v>
      </c>
      <c r="B42" t="s">
        <v>2522</v>
      </c>
      <c r="C42" t="s">
        <v>2523</v>
      </c>
      <c r="D42" t="s">
        <v>2374</v>
      </c>
      <c r="E42" t="s">
        <v>2524</v>
      </c>
      <c r="F42" t="s">
        <v>2525</v>
      </c>
      <c r="G42" t="s">
        <v>2526</v>
      </c>
      <c r="H42" t="s">
        <v>2527</v>
      </c>
    </row>
    <row r="43" spans="1:8" x14ac:dyDescent="0.3">
      <c r="A43" t="s">
        <v>2528</v>
      </c>
      <c r="B43" t="s">
        <v>2529</v>
      </c>
      <c r="C43" t="s">
        <v>2530</v>
      </c>
      <c r="D43" t="s">
        <v>2381</v>
      </c>
      <c r="E43" t="s">
        <v>2531</v>
      </c>
      <c r="F43" t="s">
        <v>2525</v>
      </c>
      <c r="G43" t="s">
        <v>2526</v>
      </c>
      <c r="H43" t="s">
        <v>2532</v>
      </c>
    </row>
    <row r="44" spans="1:8" x14ac:dyDescent="0.3">
      <c r="A44" t="s">
        <v>2533</v>
      </c>
      <c r="B44" t="s">
        <v>2534</v>
      </c>
      <c r="C44" t="s">
        <v>2535</v>
      </c>
      <c r="D44" t="s">
        <v>2347</v>
      </c>
      <c r="E44" t="s">
        <v>2536</v>
      </c>
      <c r="F44" t="s">
        <v>2537</v>
      </c>
      <c r="G44" t="s">
        <v>2526</v>
      </c>
      <c r="H44" t="s">
        <v>2538</v>
      </c>
    </row>
    <row r="45" spans="1:8" x14ac:dyDescent="0.3">
      <c r="A45" t="s">
        <v>2539</v>
      </c>
      <c r="B45" t="s">
        <v>2540</v>
      </c>
      <c r="C45" t="s">
        <v>2541</v>
      </c>
      <c r="D45" t="s">
        <v>2413</v>
      </c>
      <c r="E45" t="s">
        <v>2542</v>
      </c>
      <c r="F45" t="s">
        <v>2543</v>
      </c>
      <c r="G45" t="s">
        <v>2526</v>
      </c>
      <c r="H45" t="s">
        <v>2544</v>
      </c>
    </row>
    <row r="46" spans="1:8" x14ac:dyDescent="0.3">
      <c r="A46" t="s">
        <v>2545</v>
      </c>
      <c r="B46" t="s">
        <v>2546</v>
      </c>
      <c r="C46" t="s">
        <v>2547</v>
      </c>
      <c r="D46" t="s">
        <v>2381</v>
      </c>
      <c r="E46" t="s">
        <v>2548</v>
      </c>
      <c r="F46" t="s">
        <v>2525</v>
      </c>
      <c r="G46" t="s">
        <v>2526</v>
      </c>
      <c r="H46" t="s">
        <v>2549</v>
      </c>
    </row>
    <row r="47" spans="1:8" x14ac:dyDescent="0.3">
      <c r="A47" t="s">
        <v>2550</v>
      </c>
      <c r="B47" t="s">
        <v>2551</v>
      </c>
      <c r="C47" t="s">
        <v>2552</v>
      </c>
      <c r="D47" t="s">
        <v>2347</v>
      </c>
      <c r="E47" t="s">
        <v>2553</v>
      </c>
      <c r="F47" t="s">
        <v>2554</v>
      </c>
      <c r="G47" t="s">
        <v>2555</v>
      </c>
      <c r="H47" t="s">
        <v>2556</v>
      </c>
    </row>
    <row r="48" spans="1:8" x14ac:dyDescent="0.3">
      <c r="A48" t="s">
        <v>2557</v>
      </c>
      <c r="B48" t="s">
        <v>2558</v>
      </c>
      <c r="C48" t="s">
        <v>2559</v>
      </c>
      <c r="D48" t="s">
        <v>2347</v>
      </c>
      <c r="E48" t="s">
        <v>2560</v>
      </c>
      <c r="F48" t="s">
        <v>2561</v>
      </c>
      <c r="G48" t="s">
        <v>2555</v>
      </c>
      <c r="H48" t="s">
        <v>2562</v>
      </c>
    </row>
    <row r="49" spans="1:8" x14ac:dyDescent="0.3">
      <c r="A49" t="s">
        <v>2563</v>
      </c>
      <c r="B49" t="s">
        <v>2564</v>
      </c>
      <c r="C49" t="s">
        <v>2565</v>
      </c>
      <c r="D49" t="s">
        <v>2413</v>
      </c>
      <c r="E49" t="s">
        <v>2566</v>
      </c>
      <c r="F49" t="s">
        <v>2567</v>
      </c>
      <c r="G49" t="s">
        <v>2555</v>
      </c>
      <c r="H49" t="s">
        <v>2568</v>
      </c>
    </row>
    <row r="50" spans="1:8" x14ac:dyDescent="0.3">
      <c r="A50" t="s">
        <v>2569</v>
      </c>
      <c r="B50" t="s">
        <v>2570</v>
      </c>
      <c r="C50" t="s">
        <v>2571</v>
      </c>
      <c r="D50" t="s">
        <v>2326</v>
      </c>
      <c r="E50" t="s">
        <v>2572</v>
      </c>
      <c r="F50" t="s">
        <v>2573</v>
      </c>
      <c r="G50" t="s">
        <v>2555</v>
      </c>
      <c r="H50" t="s">
        <v>2574</v>
      </c>
    </row>
    <row r="51" spans="1:8" x14ac:dyDescent="0.3">
      <c r="A51" t="s">
        <v>2575</v>
      </c>
      <c r="B51" t="s">
        <v>2576</v>
      </c>
      <c r="C51" t="s">
        <v>2577</v>
      </c>
      <c r="D51" t="s">
        <v>2578</v>
      </c>
      <c r="E51" t="s">
        <v>2579</v>
      </c>
      <c r="F51" t="s">
        <v>2580</v>
      </c>
      <c r="G51" t="s">
        <v>2555</v>
      </c>
      <c r="H51" t="s">
        <v>2581</v>
      </c>
    </row>
    <row r="52" spans="1:8" x14ac:dyDescent="0.3">
      <c r="A52" t="s">
        <v>2582</v>
      </c>
      <c r="B52" t="s">
        <v>2583</v>
      </c>
      <c r="C52" t="s">
        <v>2584</v>
      </c>
      <c r="D52" t="s">
        <v>2326</v>
      </c>
      <c r="E52" t="s">
        <v>2585</v>
      </c>
      <c r="F52" t="s">
        <v>2586</v>
      </c>
      <c r="G52" t="s">
        <v>2555</v>
      </c>
      <c r="H52" t="s">
        <v>2587</v>
      </c>
    </row>
    <row r="53" spans="1:8" x14ac:dyDescent="0.3">
      <c r="A53" t="s">
        <v>2588</v>
      </c>
      <c r="B53" t="s">
        <v>2589</v>
      </c>
      <c r="C53" t="s">
        <v>2590</v>
      </c>
      <c r="D53" t="s">
        <v>2413</v>
      </c>
      <c r="E53" t="s">
        <v>2591</v>
      </c>
      <c r="F53" t="s">
        <v>2592</v>
      </c>
      <c r="G53" t="s">
        <v>2555</v>
      </c>
      <c r="H53" t="s">
        <v>2593</v>
      </c>
    </row>
    <row r="54" spans="1:8" x14ac:dyDescent="0.3">
      <c r="A54" t="s">
        <v>2594</v>
      </c>
      <c r="B54" t="s">
        <v>2595</v>
      </c>
      <c r="C54" t="s">
        <v>2596</v>
      </c>
      <c r="D54" t="s">
        <v>2367</v>
      </c>
      <c r="E54" t="s">
        <v>2597</v>
      </c>
      <c r="F54" t="s">
        <v>2598</v>
      </c>
      <c r="G54" t="s">
        <v>2555</v>
      </c>
      <c r="H54" t="s">
        <v>2599</v>
      </c>
    </row>
    <row r="55" spans="1:8" x14ac:dyDescent="0.3">
      <c r="A55" t="s">
        <v>2600</v>
      </c>
      <c r="B55" t="s">
        <v>2601</v>
      </c>
      <c r="C55" t="s">
        <v>2602</v>
      </c>
      <c r="D55" t="s">
        <v>2354</v>
      </c>
      <c r="E55" t="s">
        <v>2603</v>
      </c>
      <c r="F55" t="s">
        <v>2604</v>
      </c>
      <c r="G55" t="s">
        <v>2555</v>
      </c>
      <c r="H55" t="s">
        <v>2605</v>
      </c>
    </row>
    <row r="56" spans="1:8" x14ac:dyDescent="0.3">
      <c r="A56" t="s">
        <v>2606</v>
      </c>
      <c r="B56" t="s">
        <v>2607</v>
      </c>
      <c r="C56" t="s">
        <v>2608</v>
      </c>
      <c r="D56" t="s">
        <v>2381</v>
      </c>
      <c r="E56" t="s">
        <v>2609</v>
      </c>
      <c r="F56" t="s">
        <v>2610</v>
      </c>
      <c r="G56" t="s">
        <v>2611</v>
      </c>
      <c r="H56" t="s">
        <v>2612</v>
      </c>
    </row>
    <row r="57" spans="1:8" x14ac:dyDescent="0.3">
      <c r="A57" t="s">
        <v>2613</v>
      </c>
      <c r="B57" t="s">
        <v>2614</v>
      </c>
      <c r="C57" t="s">
        <v>2615</v>
      </c>
      <c r="D57" t="s">
        <v>2616</v>
      </c>
      <c r="E57" t="s">
        <v>2617</v>
      </c>
      <c r="F57" t="s">
        <v>2618</v>
      </c>
      <c r="G57" t="s">
        <v>2611</v>
      </c>
      <c r="H57" t="s">
        <v>2619</v>
      </c>
    </row>
    <row r="58" spans="1:8" x14ac:dyDescent="0.3">
      <c r="A58" t="s">
        <v>2620</v>
      </c>
      <c r="B58" t="s">
        <v>2621</v>
      </c>
      <c r="C58" t="s">
        <v>2622</v>
      </c>
      <c r="D58" t="s">
        <v>2347</v>
      </c>
      <c r="E58" t="s">
        <v>2623</v>
      </c>
      <c r="F58" t="s">
        <v>2624</v>
      </c>
      <c r="G58" t="s">
        <v>2625</v>
      </c>
      <c r="H58" t="s">
        <v>2626</v>
      </c>
    </row>
    <row r="59" spans="1:8" x14ac:dyDescent="0.3">
      <c r="A59" t="s">
        <v>2627</v>
      </c>
      <c r="B59" t="s">
        <v>2628</v>
      </c>
      <c r="C59" t="s">
        <v>2629</v>
      </c>
      <c r="D59" t="s">
        <v>2374</v>
      </c>
      <c r="E59" t="s">
        <v>2630</v>
      </c>
      <c r="F59" t="s">
        <v>2631</v>
      </c>
      <c r="G59" t="s">
        <v>2625</v>
      </c>
      <c r="H59" t="s">
        <v>2632</v>
      </c>
    </row>
    <row r="60" spans="1:8" x14ac:dyDescent="0.3">
      <c r="A60" t="s">
        <v>2633</v>
      </c>
      <c r="B60" t="s">
        <v>2634</v>
      </c>
      <c r="C60" t="s">
        <v>2635</v>
      </c>
      <c r="D60" t="s">
        <v>2374</v>
      </c>
      <c r="E60" t="s">
        <v>2636</v>
      </c>
      <c r="F60" t="s">
        <v>2637</v>
      </c>
      <c r="G60" t="s">
        <v>2625</v>
      </c>
      <c r="H60" t="s">
        <v>2638</v>
      </c>
    </row>
    <row r="61" spans="1:8" x14ac:dyDescent="0.3">
      <c r="A61" t="s">
        <v>2639</v>
      </c>
      <c r="B61" t="s">
        <v>2640</v>
      </c>
      <c r="C61" t="s">
        <v>2641</v>
      </c>
      <c r="D61" t="s">
        <v>2475</v>
      </c>
      <c r="E61" t="s">
        <v>2642</v>
      </c>
      <c r="F61" t="s">
        <v>2643</v>
      </c>
      <c r="G61" t="s">
        <v>2625</v>
      </c>
      <c r="H61" t="s">
        <v>2644</v>
      </c>
    </row>
    <row r="62" spans="1:8" x14ac:dyDescent="0.3">
      <c r="A62" t="s">
        <v>2645</v>
      </c>
      <c r="B62" t="s">
        <v>2646</v>
      </c>
      <c r="C62" t="s">
        <v>2647</v>
      </c>
      <c r="D62" t="s">
        <v>2347</v>
      </c>
      <c r="E62" t="s">
        <v>2648</v>
      </c>
      <c r="F62" t="s">
        <v>2637</v>
      </c>
      <c r="G62" t="s">
        <v>2625</v>
      </c>
      <c r="H62" t="s">
        <v>2649</v>
      </c>
    </row>
    <row r="63" spans="1:8" x14ac:dyDescent="0.3">
      <c r="A63" t="s">
        <v>2650</v>
      </c>
      <c r="B63" t="s">
        <v>2651</v>
      </c>
      <c r="C63" t="s">
        <v>2652</v>
      </c>
      <c r="D63" t="s">
        <v>2326</v>
      </c>
      <c r="E63" t="s">
        <v>2653</v>
      </c>
      <c r="F63" t="s">
        <v>2654</v>
      </c>
      <c r="G63" t="s">
        <v>2625</v>
      </c>
      <c r="H63" t="s">
        <v>2655</v>
      </c>
    </row>
    <row r="64" spans="1:8" x14ac:dyDescent="0.3">
      <c r="A64" t="s">
        <v>2656</v>
      </c>
      <c r="B64" t="s">
        <v>2657</v>
      </c>
      <c r="C64" t="s">
        <v>2658</v>
      </c>
      <c r="D64" t="s">
        <v>2413</v>
      </c>
      <c r="E64" t="s">
        <v>2659</v>
      </c>
      <c r="F64" t="s">
        <v>2660</v>
      </c>
      <c r="G64" t="s">
        <v>2625</v>
      </c>
      <c r="H64" t="s">
        <v>2661</v>
      </c>
    </row>
    <row r="65" spans="1:8" x14ac:dyDescent="0.3">
      <c r="A65" t="s">
        <v>2662</v>
      </c>
      <c r="B65" t="s">
        <v>2663</v>
      </c>
      <c r="C65" t="s">
        <v>2664</v>
      </c>
      <c r="D65" t="s">
        <v>2374</v>
      </c>
      <c r="E65" t="s">
        <v>2665</v>
      </c>
      <c r="F65" t="s">
        <v>2666</v>
      </c>
      <c r="G65" t="s">
        <v>2625</v>
      </c>
      <c r="H65" t="s">
        <v>2667</v>
      </c>
    </row>
    <row r="66" spans="1:8" x14ac:dyDescent="0.3">
      <c r="A66" t="s">
        <v>2668</v>
      </c>
      <c r="B66" t="s">
        <v>2669</v>
      </c>
      <c r="C66" t="s">
        <v>2670</v>
      </c>
      <c r="D66" t="s">
        <v>2347</v>
      </c>
      <c r="E66" t="s">
        <v>2671</v>
      </c>
      <c r="F66" t="s">
        <v>2666</v>
      </c>
      <c r="G66" t="s">
        <v>2625</v>
      </c>
      <c r="H66" t="s">
        <v>2672</v>
      </c>
    </row>
    <row r="67" spans="1:8" x14ac:dyDescent="0.3">
      <c r="A67" t="s">
        <v>2673</v>
      </c>
      <c r="B67" t="s">
        <v>2674</v>
      </c>
      <c r="C67" t="s">
        <v>2675</v>
      </c>
      <c r="D67" t="s">
        <v>2400</v>
      </c>
      <c r="E67" t="s">
        <v>2676</v>
      </c>
      <c r="F67" t="s">
        <v>2677</v>
      </c>
      <c r="G67" t="s">
        <v>2625</v>
      </c>
      <c r="H67" t="s">
        <v>2678</v>
      </c>
    </row>
    <row r="68" spans="1:8" x14ac:dyDescent="0.3">
      <c r="A68" t="s">
        <v>2679</v>
      </c>
      <c r="B68" t="s">
        <v>2680</v>
      </c>
      <c r="C68" t="s">
        <v>2681</v>
      </c>
      <c r="D68" t="s">
        <v>2381</v>
      </c>
      <c r="E68" t="s">
        <v>2682</v>
      </c>
      <c r="F68" t="s">
        <v>2683</v>
      </c>
      <c r="G68" t="s">
        <v>2625</v>
      </c>
      <c r="H68" t="s">
        <v>2684</v>
      </c>
    </row>
    <row r="69" spans="1:8" x14ac:dyDescent="0.3">
      <c r="A69" t="s">
        <v>2685</v>
      </c>
      <c r="B69" t="s">
        <v>2686</v>
      </c>
      <c r="C69" t="s">
        <v>2687</v>
      </c>
      <c r="D69" t="s">
        <v>2354</v>
      </c>
      <c r="E69" t="s">
        <v>2688</v>
      </c>
      <c r="F69" t="s">
        <v>2689</v>
      </c>
      <c r="G69" t="s">
        <v>2690</v>
      </c>
      <c r="H69" t="s">
        <v>2691</v>
      </c>
    </row>
    <row r="70" spans="1:8" x14ac:dyDescent="0.3">
      <c r="A70" t="s">
        <v>2692</v>
      </c>
      <c r="B70" t="s">
        <v>2693</v>
      </c>
      <c r="C70" t="s">
        <v>2694</v>
      </c>
      <c r="D70" t="s">
        <v>2326</v>
      </c>
      <c r="E70" t="s">
        <v>2695</v>
      </c>
      <c r="F70" t="s">
        <v>2696</v>
      </c>
      <c r="G70" t="s">
        <v>2697</v>
      </c>
      <c r="H70" t="s">
        <v>2698</v>
      </c>
    </row>
    <row r="71" spans="1:8" x14ac:dyDescent="0.3">
      <c r="A71" t="s">
        <v>2699</v>
      </c>
      <c r="B71" t="s">
        <v>2700</v>
      </c>
      <c r="C71" t="s">
        <v>2701</v>
      </c>
      <c r="D71" t="s">
        <v>2347</v>
      </c>
      <c r="E71" t="s">
        <v>2702</v>
      </c>
      <c r="F71" t="s">
        <v>2703</v>
      </c>
      <c r="G71" t="s">
        <v>2697</v>
      </c>
      <c r="H71" t="s">
        <v>2704</v>
      </c>
    </row>
    <row r="72" spans="1:8" x14ac:dyDescent="0.3">
      <c r="A72" t="s">
        <v>2705</v>
      </c>
      <c r="B72" t="s">
        <v>2706</v>
      </c>
      <c r="C72" t="s">
        <v>2707</v>
      </c>
      <c r="D72" t="s">
        <v>2354</v>
      </c>
      <c r="E72" t="s">
        <v>2708</v>
      </c>
      <c r="F72" t="s">
        <v>2709</v>
      </c>
      <c r="G72" t="s">
        <v>2697</v>
      </c>
      <c r="H72" t="s">
        <v>2710</v>
      </c>
    </row>
    <row r="73" spans="1:8" x14ac:dyDescent="0.3">
      <c r="A73" t="s">
        <v>2711</v>
      </c>
      <c r="B73" t="s">
        <v>2712</v>
      </c>
      <c r="C73" t="s">
        <v>2713</v>
      </c>
      <c r="D73" t="s">
        <v>2374</v>
      </c>
      <c r="E73" t="s">
        <v>2714</v>
      </c>
      <c r="F73" t="s">
        <v>2715</v>
      </c>
      <c r="G73" t="s">
        <v>2716</v>
      </c>
      <c r="H73" t="s">
        <v>2717</v>
      </c>
    </row>
    <row r="74" spans="1:8" x14ac:dyDescent="0.3">
      <c r="A74" t="s">
        <v>2718</v>
      </c>
      <c r="B74" t="s">
        <v>2719</v>
      </c>
      <c r="C74" t="s">
        <v>2720</v>
      </c>
      <c r="D74" t="s">
        <v>2374</v>
      </c>
      <c r="E74" t="s">
        <v>2721</v>
      </c>
      <c r="F74" t="s">
        <v>2715</v>
      </c>
      <c r="G74" t="s">
        <v>2716</v>
      </c>
      <c r="H74" t="s">
        <v>2722</v>
      </c>
    </row>
    <row r="75" spans="1:8" x14ac:dyDescent="0.3">
      <c r="A75" t="s">
        <v>2723</v>
      </c>
      <c r="B75" t="s">
        <v>2724</v>
      </c>
      <c r="C75" t="s">
        <v>2725</v>
      </c>
      <c r="D75" t="s">
        <v>2347</v>
      </c>
      <c r="E75" t="s">
        <v>2726</v>
      </c>
      <c r="F75" t="s">
        <v>2715</v>
      </c>
      <c r="G75" t="s">
        <v>2716</v>
      </c>
      <c r="H75" t="s">
        <v>2727</v>
      </c>
    </row>
    <row r="76" spans="1:8" x14ac:dyDescent="0.3">
      <c r="A76" t="s">
        <v>2728</v>
      </c>
      <c r="B76" t="s">
        <v>2729</v>
      </c>
      <c r="C76" t="s">
        <v>2730</v>
      </c>
      <c r="D76" t="s">
        <v>2326</v>
      </c>
      <c r="E76" t="s">
        <v>2731</v>
      </c>
      <c r="F76" t="s">
        <v>2715</v>
      </c>
      <c r="G76" t="s">
        <v>2716</v>
      </c>
      <c r="H76" t="s">
        <v>2732</v>
      </c>
    </row>
    <row r="77" spans="1:8" x14ac:dyDescent="0.3">
      <c r="A77" t="s">
        <v>2733</v>
      </c>
      <c r="B77" t="s">
        <v>2734</v>
      </c>
      <c r="C77" t="s">
        <v>2735</v>
      </c>
      <c r="D77" t="s">
        <v>2374</v>
      </c>
      <c r="E77" t="s">
        <v>2736</v>
      </c>
      <c r="F77" t="s">
        <v>2715</v>
      </c>
      <c r="G77" t="s">
        <v>2716</v>
      </c>
      <c r="H77" t="s">
        <v>2737</v>
      </c>
    </row>
    <row r="78" spans="1:8" x14ac:dyDescent="0.3">
      <c r="A78" t="s">
        <v>2738</v>
      </c>
      <c r="B78" t="s">
        <v>2739</v>
      </c>
      <c r="C78" t="s">
        <v>2740</v>
      </c>
      <c r="D78" t="s">
        <v>2374</v>
      </c>
      <c r="E78" t="s">
        <v>2741</v>
      </c>
      <c r="F78" t="s">
        <v>2742</v>
      </c>
      <c r="G78" t="s">
        <v>2743</v>
      </c>
      <c r="H78" t="s">
        <v>2744</v>
      </c>
    </row>
    <row r="79" spans="1:8" x14ac:dyDescent="0.3">
      <c r="A79" t="s">
        <v>2745</v>
      </c>
      <c r="B79" t="s">
        <v>2746</v>
      </c>
      <c r="C79" t="s">
        <v>2747</v>
      </c>
      <c r="D79" t="s">
        <v>2374</v>
      </c>
      <c r="E79" t="s">
        <v>2748</v>
      </c>
      <c r="F79" t="s">
        <v>2749</v>
      </c>
      <c r="G79" t="s">
        <v>2750</v>
      </c>
      <c r="H79" t="s">
        <v>2751</v>
      </c>
    </row>
    <row r="80" spans="1:8" x14ac:dyDescent="0.3">
      <c r="A80" t="s">
        <v>2752</v>
      </c>
      <c r="B80" t="s">
        <v>2753</v>
      </c>
      <c r="C80" t="s">
        <v>2754</v>
      </c>
      <c r="D80" t="s">
        <v>2413</v>
      </c>
      <c r="E80" t="s">
        <v>2755</v>
      </c>
      <c r="F80" t="s">
        <v>2756</v>
      </c>
      <c r="G80" t="s">
        <v>2757</v>
      </c>
      <c r="H80" t="s">
        <v>2758</v>
      </c>
    </row>
    <row r="81" spans="1:8" x14ac:dyDescent="0.3">
      <c r="A81" t="s">
        <v>2759</v>
      </c>
      <c r="B81" t="s">
        <v>2760</v>
      </c>
      <c r="C81" t="s">
        <v>2761</v>
      </c>
      <c r="D81" t="s">
        <v>2326</v>
      </c>
      <c r="E81" t="s">
        <v>2762</v>
      </c>
      <c r="F81" t="s">
        <v>2756</v>
      </c>
      <c r="G81" t="s">
        <v>2757</v>
      </c>
      <c r="H81" t="s">
        <v>2763</v>
      </c>
    </row>
    <row r="82" spans="1:8" x14ac:dyDescent="0.3">
      <c r="A82" t="s">
        <v>2764</v>
      </c>
      <c r="B82" t="s">
        <v>2765</v>
      </c>
      <c r="C82" t="s">
        <v>2766</v>
      </c>
      <c r="D82" t="s">
        <v>2326</v>
      </c>
      <c r="E82" t="s">
        <v>2767</v>
      </c>
      <c r="F82" t="s">
        <v>2768</v>
      </c>
      <c r="G82" t="s">
        <v>2769</v>
      </c>
      <c r="H82" t="s">
        <v>2770</v>
      </c>
    </row>
    <row r="83" spans="1:8" x14ac:dyDescent="0.3">
      <c r="A83" t="s">
        <v>2771</v>
      </c>
      <c r="B83" t="s">
        <v>2772</v>
      </c>
      <c r="C83" t="s">
        <v>2773</v>
      </c>
      <c r="D83" t="s">
        <v>2326</v>
      </c>
      <c r="E83" t="s">
        <v>2774</v>
      </c>
      <c r="F83" t="s">
        <v>2768</v>
      </c>
      <c r="G83" t="s">
        <v>2769</v>
      </c>
      <c r="H83" t="s">
        <v>2775</v>
      </c>
    </row>
    <row r="84" spans="1:8" x14ac:dyDescent="0.3">
      <c r="A84" t="s">
        <v>2776</v>
      </c>
      <c r="B84" t="s">
        <v>2777</v>
      </c>
      <c r="C84" t="s">
        <v>2778</v>
      </c>
      <c r="D84" t="s">
        <v>2400</v>
      </c>
      <c r="E84" t="s">
        <v>2779</v>
      </c>
      <c r="F84" t="s">
        <v>2768</v>
      </c>
      <c r="G84" t="s">
        <v>2769</v>
      </c>
      <c r="H84" t="s">
        <v>2780</v>
      </c>
    </row>
    <row r="85" spans="1:8" x14ac:dyDescent="0.3">
      <c r="A85" t="s">
        <v>2781</v>
      </c>
      <c r="B85" t="s">
        <v>2782</v>
      </c>
      <c r="C85" t="s">
        <v>2783</v>
      </c>
      <c r="D85" t="s">
        <v>2413</v>
      </c>
      <c r="E85" t="s">
        <v>2784</v>
      </c>
      <c r="F85" t="s">
        <v>2768</v>
      </c>
      <c r="G85" t="s">
        <v>2769</v>
      </c>
      <c r="H85" t="s">
        <v>2785</v>
      </c>
    </row>
    <row r="86" spans="1:8" x14ac:dyDescent="0.3">
      <c r="A86" t="s">
        <v>2786</v>
      </c>
      <c r="B86" t="s">
        <v>2787</v>
      </c>
      <c r="C86" t="s">
        <v>2788</v>
      </c>
      <c r="D86" t="s">
        <v>2340</v>
      </c>
      <c r="E86" t="s">
        <v>2789</v>
      </c>
      <c r="F86" t="s">
        <v>2790</v>
      </c>
      <c r="G86" t="s">
        <v>2791</v>
      </c>
      <c r="H86" t="s">
        <v>2792</v>
      </c>
    </row>
    <row r="87" spans="1:8" x14ac:dyDescent="0.3">
      <c r="A87" t="s">
        <v>2793</v>
      </c>
      <c r="B87" t="s">
        <v>2794</v>
      </c>
      <c r="C87" t="s">
        <v>2795</v>
      </c>
      <c r="D87" t="s">
        <v>2374</v>
      </c>
      <c r="E87" t="s">
        <v>2796</v>
      </c>
      <c r="F87" t="s">
        <v>2797</v>
      </c>
      <c r="G87" t="s">
        <v>2791</v>
      </c>
      <c r="H87" t="s">
        <v>2798</v>
      </c>
    </row>
    <row r="88" spans="1:8" x14ac:dyDescent="0.3">
      <c r="A88" t="s">
        <v>2799</v>
      </c>
      <c r="B88" t="s">
        <v>2800</v>
      </c>
      <c r="C88" t="s">
        <v>2801</v>
      </c>
      <c r="D88" t="s">
        <v>2374</v>
      </c>
      <c r="E88" t="s">
        <v>2802</v>
      </c>
      <c r="F88" t="s">
        <v>2803</v>
      </c>
      <c r="G88" t="s">
        <v>2804</v>
      </c>
      <c r="H88" t="s">
        <v>2805</v>
      </c>
    </row>
    <row r="89" spans="1:8" x14ac:dyDescent="0.3">
      <c r="A89" t="s">
        <v>2806</v>
      </c>
      <c r="B89" t="s">
        <v>2807</v>
      </c>
      <c r="C89" t="s">
        <v>2808</v>
      </c>
      <c r="D89" t="s">
        <v>2413</v>
      </c>
      <c r="E89" t="s">
        <v>2809</v>
      </c>
      <c r="F89" t="s">
        <v>2810</v>
      </c>
      <c r="G89" t="s">
        <v>2804</v>
      </c>
      <c r="H89" t="s">
        <v>2811</v>
      </c>
    </row>
    <row r="90" spans="1:8" x14ac:dyDescent="0.3">
      <c r="A90" t="s">
        <v>2812</v>
      </c>
      <c r="B90" t="s">
        <v>2813</v>
      </c>
      <c r="C90" t="s">
        <v>2814</v>
      </c>
      <c r="D90" t="s">
        <v>2374</v>
      </c>
      <c r="E90" t="s">
        <v>2815</v>
      </c>
      <c r="F90" t="s">
        <v>2816</v>
      </c>
      <c r="G90" t="s">
        <v>2817</v>
      </c>
      <c r="H90" t="s">
        <v>2818</v>
      </c>
    </row>
    <row r="91" spans="1:8" x14ac:dyDescent="0.3">
      <c r="A91" t="s">
        <v>2819</v>
      </c>
      <c r="B91" t="s">
        <v>2820</v>
      </c>
      <c r="C91" t="s">
        <v>2821</v>
      </c>
      <c r="D91" t="s">
        <v>2326</v>
      </c>
      <c r="E91" t="s">
        <v>2822</v>
      </c>
      <c r="F91" t="s">
        <v>2823</v>
      </c>
      <c r="G91" t="s">
        <v>2817</v>
      </c>
      <c r="H91" t="s">
        <v>2824</v>
      </c>
    </row>
    <row r="92" spans="1:8" x14ac:dyDescent="0.3">
      <c r="A92" t="s">
        <v>2825</v>
      </c>
      <c r="B92" t="s">
        <v>2826</v>
      </c>
      <c r="C92" t="s">
        <v>2827</v>
      </c>
      <c r="D92" t="s">
        <v>2381</v>
      </c>
      <c r="E92" t="s">
        <v>2828</v>
      </c>
      <c r="F92" t="s">
        <v>2829</v>
      </c>
      <c r="G92" t="s">
        <v>2817</v>
      </c>
      <c r="H92" t="s">
        <v>2830</v>
      </c>
    </row>
    <row r="93" spans="1:8" x14ac:dyDescent="0.3">
      <c r="A93" t="s">
        <v>2831</v>
      </c>
      <c r="B93" t="s">
        <v>2832</v>
      </c>
      <c r="C93" t="s">
        <v>2833</v>
      </c>
      <c r="D93" t="s">
        <v>2374</v>
      </c>
      <c r="E93" t="s">
        <v>2834</v>
      </c>
      <c r="F93" t="s">
        <v>2835</v>
      </c>
      <c r="G93" t="s">
        <v>2817</v>
      </c>
      <c r="H93" t="s">
        <v>2836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8 a 3 c 0 b - 9 7 0 c - 4 7 6 f - 8 a b 3 - 0 9 a b e f b 7 0 4 b 7 "   x m l n s = " h t t p : / / s c h e m a s . m i c r o s o f t . c o m / D a t a M a s h u p " > A A A A A I 4 E A A B Q S w M E F A A C A A g A P a w +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P a w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s P l Z o d l C h i A E A A H U D A A A T A B w A R m 9 y b X V s Y X M v U 2 V j d G l v b j E u b S C i G A A o o B Q A A A A A A A A A A A A A A A A A A A A A A A A A A A C F k s F u 2 z A M h u 8 B 8 g 6 C e 3 E A I 0 C y d S t W + D A 4 H b Z L 2 y H e q d 5 B l t m M g C w G F B 2 0 K / p A O / R Q 7 B H 8 Y l P r F u n q C d N F w s d f F P l T H o w g O b U e 9 s X x d D K d + B + a o V G F R X A C X u X K g k w n K q w z x g 2 4 Q A q / m 6 / I d G 2 Q p J / Q w r y g I H b i 0 6 T 4 U H 3 z w L 5 i N J q r M w c r x h 1 U J 9 4 w C j F S 9 Z x 7 L l e S z L K L F V h s U Y D z 5 C A V X c + S T B V k u 9 b 5 / C h T J 8 5 Q g 2 6 T L 5 a H y 0 x 9 7 U h g L d c W 8 v 1 x f k o O v s + y o d C D p N B t j Z q V 4 J a S U H G p 6 y A q W T t / S d w O 2 c v r L f h 0 6 C q 7 u U k G u g i v S 4 g o g S u 5 z d Q z X 0 b 4 m w h / G + G H E f 4 u w t 9 H + N F f / H b f e / B L 1 / B T N + T V l q m l H Y b j 3 o X z B y b w G X Q T 5 p S + M i t T F 0 + C j 9 a u j b a a f S 7 c v X S 3 D E J l H m 8 1 / 7 M 3 W s + D 4 1 + a p 7 8 w 6 v G U 2 p q h o H a r + / v + T k c F T r Q R G n u k e U P R 6 A o Z j M H + t x t f x K 7 R z Q i f 6 / 7 O j 2 g J t v 9 1 S Y 5 e z W I 6 Q f d v s 4 7 / A F B L A Q I t A B Q A A g A I A D 2 s P l a N m H I o p A A A A P Y A A A A S A A A A A A A A A A A A A A A A A A A A A A B D b 2 5 m a W c v U G F j a 2 F n Z S 5 4 b W x Q S w E C L Q A U A A I A C A A 9 r D 5 W D 8 r p q 6 Q A A A D p A A A A E w A A A A A A A A A A A A A A A A D w A A A A W 0 N v b n R l b n R f V H l w Z X N d L n h t b F B L A Q I t A B Q A A g A I A D 2 s P l Z o d l C h i A E A A H U D A A A T A A A A A A A A A A A A A A A A A O E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Q O A A A A A A A A E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s a W V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U m V j b 3 Z l c n l U Y X J n Z X R T a G V l d C I g V m F s d W U 9 I n N J b X B v c n R h c i B k Y X R v c y I g L z 4 8 R W 5 0 c n k g V H l w Z T 0 i U m V j b 3 Z l c n l U Y X J n Z X R D b 2 x 1 b W 4 i I F Z h b H V l P S J s M S I g L z 4 8 R W 5 0 c n k g V H l w Z T 0 i U m V j b 3 Z l c n l U Y X J n Z X R S b 3 c i I F Z h b H V l P S J s M T A i I C 8 + P E V u d H J 5 I F R 5 c G U 9 I k Z p b G x U Y X J n Z X Q i I F Z h b H V l P S J z Q 2 x p Z W 5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z F U M D A 6 M z M 6 N T g u N T g 1 N z k 5 N 1 o i I C 8 + P E V u d H J 5 I F R 5 c G U 9 I k Z p b G x D b 2 x 1 b W 5 U e X B l c y I g V m F s d W U 9 I n N C Z 1 l H Q m d Z R 0 J n W T 0 i I C 8 + P E V u d H J 5 I F R 5 c G U 9 I k Z p b G x D b 2 x 1 b W 5 O Y W 1 l c y I g V m F s d W U 9 I n N b J n F 1 b 3 Q 7 S W R D b G l l b n R l J n F 1 b 3 Q 7 L C Z x d W 9 0 O 0 5 v b W J y Z U N v b X B h w 7 H D r W E m c X V v d D s s J n F 1 b 3 Q 7 T m 9 t Y n J l Q 2 9 u d G F j d G 8 m c X V v d D s s J n F 1 b 3 Q 7 Q 2 F y Z 2 9 D b 2 5 0 Y W N 0 b y Z x d W 9 0 O y w m c X V v d D t E a X J l Y 2 N p w 7 N u J n F 1 b 3 Q 7 L C Z x d W 9 0 O 0 N p d W R h Z C Z x d W 9 0 O y w m c X V v d D t Q Y c O t c y Z x d W 9 0 O y w m c X V v d D t U Z W z D q W Z v b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l l b n R l c y 9 B d X R v U m V t b 3 Z l Z E N v b H V t b n M x L n t J Z E N s a W V u d G U s M H 0 m c X V v d D s s J n F 1 b 3 Q 7 U 2 V j d G l v b j E v Q 2 x p Z W 5 0 Z X M v Q X V 0 b 1 J l b W 9 2 Z W R D b 2 x 1 b W 5 z M S 5 7 T m 9 t Y n J l Q 2 9 t c G H D s c O t Y S w x f S Z x d W 9 0 O y w m c X V v d D t T Z W N 0 a W 9 u M S 9 D b G l l b n R l c y 9 B d X R v U m V t b 3 Z l Z E N v b H V t b n M x L n t O b 2 1 i c m V D b 2 5 0 Y W N 0 b y w y f S Z x d W 9 0 O y w m c X V v d D t T Z W N 0 a W 9 u M S 9 D b G l l b n R l c y 9 B d X R v U m V t b 3 Z l Z E N v b H V t b n M x L n t D Y X J n b 0 N v b n R h Y 3 R v L D N 9 J n F 1 b 3 Q 7 L C Z x d W 9 0 O 1 N l Y 3 R p b 2 4 x L 0 N s a W V u d G V z L 0 F 1 d G 9 S Z W 1 v d m V k Q 2 9 s d W 1 u c z E u e 0 R p c m V j Y 2 n D s 2 4 s N H 0 m c X V v d D s s J n F 1 b 3 Q 7 U 2 V j d G l v b j E v Q 2 x p Z W 5 0 Z X M v Q X V 0 b 1 J l b W 9 2 Z W R D b 2 x 1 b W 5 z M S 5 7 Q 2 l 1 Z G F k L D V 9 J n F 1 b 3 Q 7 L C Z x d W 9 0 O 1 N l Y 3 R p b 2 4 x L 0 N s a W V u d G V z L 0 F 1 d G 9 S Z W 1 v d m V k Q 2 9 s d W 1 u c z E u e 1 B h w 6 1 z L D Z 9 J n F 1 b 3 Q 7 L C Z x d W 9 0 O 1 N l Y 3 R p b 2 4 x L 0 N s a W V u d G V z L 0 F 1 d G 9 S Z W 1 v d m V k Q 2 9 s d W 1 u c z E u e 1 R l b M O p Z m 9 u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b G l l b n R l c y 9 B d X R v U m V t b 3 Z l Z E N v b H V t b n M x L n t J Z E N s a W V u d G U s M H 0 m c X V v d D s s J n F 1 b 3 Q 7 U 2 V j d G l v b j E v Q 2 x p Z W 5 0 Z X M v Q X V 0 b 1 J l b W 9 2 Z W R D b 2 x 1 b W 5 z M S 5 7 T m 9 t Y n J l Q 2 9 t c G H D s c O t Y S w x f S Z x d W 9 0 O y w m c X V v d D t T Z W N 0 a W 9 u M S 9 D b G l l b n R l c y 9 B d X R v U m V t b 3 Z l Z E N v b H V t b n M x L n t O b 2 1 i c m V D b 2 5 0 Y W N 0 b y w y f S Z x d W 9 0 O y w m c X V v d D t T Z W N 0 a W 9 u M S 9 D b G l l b n R l c y 9 B d X R v U m V t b 3 Z l Z E N v b H V t b n M x L n t D Y X J n b 0 N v b n R h Y 3 R v L D N 9 J n F 1 b 3 Q 7 L C Z x d W 9 0 O 1 N l Y 3 R p b 2 4 x L 0 N s a W V u d G V z L 0 F 1 d G 9 S Z W 1 v d m V k Q 2 9 s d W 1 u c z E u e 0 R p c m V j Y 2 n D s 2 4 s N H 0 m c X V v d D s s J n F 1 b 3 Q 7 U 2 V j d G l v b j E v Q 2 x p Z W 5 0 Z X M v Q X V 0 b 1 J l b W 9 2 Z W R D b 2 x 1 b W 5 z M S 5 7 Q 2 l 1 Z G F k L D V 9 J n F 1 b 3 Q 7 L C Z x d W 9 0 O 1 N l Y 3 R p b 2 4 x L 0 N s a W V u d G V z L 0 F 1 d G 9 S Z W 1 v d m V k Q 2 9 s d W 1 u c z E u e 1 B h w 6 1 z L D Z 9 J n F 1 b 3 Q 7 L C Z x d W 9 0 O 1 N l Y 3 R p b 2 4 x L 0 N s a W V u d G V z L 0 F 1 d G 9 S Z W 1 v d m V k Q 2 9 s d W 1 u c z E u e 1 R l b M O p Z m 9 u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p Z W 5 0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7 R f 8 1 q a 9 U G 6 5 P w + J 4 / n 2 w A A A A A C A A A A A A A Q Z g A A A A E A A C A A A A A U t Q h Z 9 b U l w m I 3 r I k p N u j d E b J u d W m k M Q s r U B o s V a x p 3 w A A A A A O g A A A A A I A A C A A A A D z q W j o H M b 1 V N / J b M X v l k H + + p I N s M h m j 1 9 + j z b j X W 9 z 4 l A A A A C 9 V J 8 2 + 0 P 9 a R G F 4 B T z j e U k C 4 r 7 b m j + P t N 9 / p r k J U H 1 p N D k L i Q 1 M W t x L A / k U A G Z n S z n a 9 e Z S v e S U e k A 3 g b 7 W K 4 B 0 4 c x N l u i X L 8 x r h B b b x u 7 S k A A A A B i Q j N 8 m D j P n B 2 G w t T M w N p U b C v h l c q k A I T 1 B Y 1 g b V I M 9 p l B Y 6 o E H C F y t 9 v M h 4 6 + Z O 4 7 e T G 7 j b r F U k X x m W 1 0 t Z o k < / D a t a M a s h u p > 
</file>

<file path=customXml/itemProps1.xml><?xml version="1.0" encoding="utf-8"?>
<ds:datastoreItem xmlns:ds="http://schemas.openxmlformats.org/officeDocument/2006/customXml" ds:itemID="{5D569EDD-898E-4978-AE9E-DD30C90008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</vt:i4>
      </vt:variant>
    </vt:vector>
  </HeadingPairs>
  <TitlesOfParts>
    <vt:vector size="19" baseType="lpstr">
      <vt:lpstr>Alumno</vt:lpstr>
      <vt:lpstr>Validaciones</vt:lpstr>
      <vt:lpstr>Base</vt:lpstr>
      <vt:lpstr>Ref Mixtas</vt:lpstr>
      <vt:lpstr>Filtro Avanzado</vt:lpstr>
      <vt:lpstr>Subtotales</vt:lpstr>
      <vt:lpstr>BuscarV</vt:lpstr>
      <vt:lpstr>Tabla Dinámica</vt:lpstr>
      <vt:lpstr>Importar datos</vt:lpstr>
      <vt:lpstr>Funciones de Texto y Fecha</vt:lpstr>
      <vt:lpstr>Datos</vt:lpstr>
      <vt:lpstr>Funciones BD</vt:lpstr>
      <vt:lpstr>T1</vt:lpstr>
      <vt:lpstr>T2</vt:lpstr>
      <vt:lpstr>T3</vt:lpstr>
      <vt:lpstr>T4</vt:lpstr>
      <vt:lpstr>Consolidar</vt:lpstr>
      <vt:lpstr>'Filtro Avanzado'!Área_de_extracción</vt:lpstr>
      <vt:lpstr>'Filtro Avanzado'!Criterios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Contreras</dc:creator>
  <cp:lastModifiedBy>Ricardo Vega Gutierrez</cp:lastModifiedBy>
  <dcterms:created xsi:type="dcterms:W3CDTF">2014-04-23T15:52:14Z</dcterms:created>
  <dcterms:modified xsi:type="dcterms:W3CDTF">2023-02-01T12:50:22Z</dcterms:modified>
</cp:coreProperties>
</file>