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Students\OneDrive - oakland.edu\Documents\"/>
    </mc:Choice>
  </mc:AlternateContent>
  <xr:revisionPtr revIDLastSave="0" documentId="13_ncr:1_{3865A863-A1D7-4B1D-B707-67DA5506015E}" xr6:coauthVersionLast="47" xr6:coauthVersionMax="47" xr10:uidLastSave="{00000000-0000-0000-0000-000000000000}"/>
  <bookViews>
    <workbookView xWindow="-108" yWindow="-108" windowWidth="23256" windowHeight="12576" xr2:uid="{00000000-000D-0000-FFFF-FFFF00000000}"/>
  </bookViews>
  <sheets>
    <sheet name="TotalRevenuebyYears" sheetId="1" r:id="rId1"/>
    <sheet name=" % Increase in Visitors" sheetId="4" r:id="rId2"/>
    <sheet name="Avg % Increase In Revenue" sheetId="2" r:id="rId3"/>
    <sheet name="Avg Revenue per destination" sheetId="5" r:id="rId4"/>
    <sheet name="Weighted SUM" sheetId="6" r:id="rId5"/>
    <sheet name="Sheet6" sheetId="12" r:id="rId6"/>
    <sheet name="Traveller's Chart" sheetId="9" r:id="rId7"/>
  </sheets>
  <externalReferences>
    <externalReference r:id="rId8"/>
    <externalReference r:id="rId9"/>
    <externalReference r:id="rId10"/>
    <externalReference r:id="rId11"/>
    <externalReference r:id="rId12"/>
  </externalReferences>
  <definedNames>
    <definedName name="Slicer_Destination1">#N/A</definedName>
  </definedNames>
  <calcPr calcId="191029"/>
  <pivotCaches>
    <pivotCache cacheId="33" r:id="rId13"/>
    <pivotCache cacheId="70" r:id="rId14"/>
  </pivotCaches>
  <extLst>
    <ext xmlns:x14="http://schemas.microsoft.com/office/spreadsheetml/2009/9/main" uri="{876F7934-8845-4945-9796-88D515C7AA90}">
      <x14:pivotCaches>
        <pivotCache cacheId="2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6" l="1"/>
  <c r="E10" i="6"/>
  <c r="E11" i="6"/>
  <c r="E12" i="6"/>
  <c r="E13" i="6"/>
  <c r="E14" i="6"/>
  <c r="E15" i="6"/>
  <c r="E16" i="6"/>
  <c r="E8" i="6"/>
  <c r="H20" i="4"/>
  <c r="G20" i="4"/>
  <c r="H19" i="4"/>
  <c r="G19" i="4"/>
  <c r="H18" i="4"/>
  <c r="G18" i="4"/>
  <c r="H17" i="4"/>
  <c r="I17" i="4" s="1"/>
  <c r="H16" i="4"/>
  <c r="G16" i="4"/>
  <c r="H15" i="4"/>
  <c r="I15" i="4" s="1"/>
  <c r="H14" i="4"/>
  <c r="I14" i="4" s="1"/>
  <c r="H13" i="4"/>
  <c r="I13" i="4" s="1"/>
  <c r="H12" i="4"/>
  <c r="G12" i="4"/>
  <c r="H11" i="4"/>
  <c r="G11" i="4"/>
  <c r="H10" i="4"/>
  <c r="I10" i="4" s="1"/>
  <c r="H9" i="4"/>
  <c r="I9" i="4" s="1"/>
  <c r="H8" i="4"/>
  <c r="G8" i="4"/>
  <c r="I8" i="4" s="1"/>
  <c r="G7" i="4"/>
  <c r="I7" i="4" s="1"/>
  <c r="H6" i="4"/>
  <c r="I6" i="4" s="1"/>
  <c r="G5" i="4"/>
  <c r="I5" i="4" s="1"/>
  <c r="H4" i="4"/>
  <c r="I4" i="4" s="1"/>
  <c r="H3" i="4"/>
  <c r="G3" i="4"/>
  <c r="H2" i="4"/>
  <c r="I2" i="4" s="1"/>
  <c r="F21" i="2"/>
  <c r="E21" i="2"/>
  <c r="G21" i="2" s="1"/>
  <c r="F20" i="2"/>
  <c r="E20" i="2"/>
  <c r="G20" i="2" s="1"/>
  <c r="F19" i="2"/>
  <c r="E19" i="2"/>
  <c r="G19" i="2" s="1"/>
  <c r="F18" i="2"/>
  <c r="E18" i="2"/>
  <c r="G17" i="2"/>
  <c r="F17" i="2"/>
  <c r="F16" i="2"/>
  <c r="E16" i="2"/>
  <c r="G16" i="2" s="1"/>
  <c r="F15" i="2"/>
  <c r="G15" i="2" s="1"/>
  <c r="F14" i="2"/>
  <c r="G14" i="2" s="1"/>
  <c r="F13" i="2"/>
  <c r="G13" i="2" s="1"/>
  <c r="F12" i="2"/>
  <c r="E12" i="2"/>
  <c r="F11" i="2"/>
  <c r="E11" i="2"/>
  <c r="E10" i="2"/>
  <c r="G10" i="2" s="1"/>
  <c r="F9" i="2"/>
  <c r="G9" i="2" s="1"/>
  <c r="F8" i="2"/>
  <c r="G8" i="2" s="1"/>
  <c r="G7" i="2"/>
  <c r="E7" i="2"/>
  <c r="F6" i="2"/>
  <c r="E6" i="2"/>
  <c r="G6" i="2" s="1"/>
  <c r="F5" i="2"/>
  <c r="G5" i="2" s="1"/>
  <c r="F4" i="2"/>
  <c r="G4" i="2" s="1"/>
  <c r="F3" i="2"/>
  <c r="G3" i="2" s="1"/>
  <c r="G12" i="2" l="1"/>
  <c r="G11" i="2"/>
  <c r="G18" i="2"/>
  <c r="I18" i="4"/>
  <c r="I3" i="4"/>
  <c r="I11" i="4"/>
  <c r="I19" i="4"/>
  <c r="I20" i="4"/>
  <c r="I12" i="4"/>
  <c r="I16" i="4"/>
</calcChain>
</file>

<file path=xl/sharedStrings.xml><?xml version="1.0" encoding="utf-8"?>
<sst xmlns="http://schemas.openxmlformats.org/spreadsheetml/2006/main" count="191" uniqueCount="54">
  <si>
    <t>Destination</t>
  </si>
  <si>
    <t>Total Revenue</t>
  </si>
  <si>
    <t>2020</t>
  </si>
  <si>
    <t>2021</t>
  </si>
  <si>
    <t>2022</t>
  </si>
  <si>
    <t>Adirondack Park, New York</t>
  </si>
  <si>
    <t>Bhutan</t>
  </si>
  <si>
    <t>Cinque Terre, Italy</t>
  </si>
  <si>
    <t>Cloud Forests of Costa Rica</t>
  </si>
  <si>
    <t>Glacier National Park</t>
  </si>
  <si>
    <t>Grand Canyon</t>
  </si>
  <si>
    <t>Great Smoky Mountains</t>
  </si>
  <si>
    <t>John Muir Trail, California</t>
  </si>
  <si>
    <t>Moab</t>
  </si>
  <si>
    <t>Mount Rainier National Park</t>
  </si>
  <si>
    <t>Nova Scotia, Canada</t>
  </si>
  <si>
    <t>Patagonia</t>
  </si>
  <si>
    <t>Southeast Alaska</t>
  </si>
  <si>
    <t>Southwest Ireland</t>
  </si>
  <si>
    <t>The Oregon Trail</t>
  </si>
  <si>
    <t>Washington and Oregon</t>
  </si>
  <si>
    <t>Yellowstone</t>
  </si>
  <si>
    <t>Yucatan</t>
  </si>
  <si>
    <t>Zion National Park</t>
  </si>
  <si>
    <t>Row Labels</t>
  </si>
  <si>
    <t>Grand Total</t>
  </si>
  <si>
    <t>Total Revenue in 2020</t>
  </si>
  <si>
    <t>Total Revenue in 2021</t>
  </si>
  <si>
    <t>Total Revenue in 2022</t>
  </si>
  <si>
    <t>Percentage Increase Rvenue in  2021</t>
  </si>
  <si>
    <t>Percentage Increase Revenue in 2022</t>
  </si>
  <si>
    <t>Average Percentage Increase</t>
  </si>
  <si>
    <t>Sum of Revenue</t>
  </si>
  <si>
    <t>Total Number of People</t>
  </si>
  <si>
    <t>Percentage Increase in Number Visitors 2021</t>
  </si>
  <si>
    <t>Average Percenatge Increase in Visitors</t>
  </si>
  <si>
    <t>Avergae Revenue per Destination</t>
  </si>
  <si>
    <t>Weight Values</t>
  </si>
  <si>
    <t>Average Revenue Generating Trips</t>
  </si>
  <si>
    <t>Average  Percentage Increase In Revenue</t>
  </si>
  <si>
    <t>Column1</t>
  </si>
  <si>
    <t>Average Percentage Increase In Visitor Count</t>
  </si>
  <si>
    <t>TrendLine</t>
  </si>
  <si>
    <t>Trendline</t>
  </si>
  <si>
    <t>(blank)</t>
  </si>
  <si>
    <t/>
  </si>
  <si>
    <t>Weighted Sum</t>
  </si>
  <si>
    <t>YY</t>
  </si>
  <si>
    <t>Description</t>
  </si>
  <si>
    <t>Price</t>
  </si>
  <si>
    <t>NumberOfPeople</t>
  </si>
  <si>
    <t>Revenue</t>
  </si>
  <si>
    <t>Moderate to Vigorous hiking</t>
  </si>
  <si>
    <t>Strenuous hiking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</si>
</sst>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1"/>
      <color theme="1"/>
      <name val="Calibri"/>
      <family val="2"/>
      <scheme val="minor"/>
    </font>
    <font>
      <b/>
      <sz val="11"/>
      <color rgb="FF000000"/>
      <name val="Calibri"/>
    </font>
    <font>
      <sz val="11"/>
      <color rgb="FF000000"/>
      <name val="Calibri"/>
    </font>
    <font>
      <sz val="11"/>
      <color rgb="FF000000"/>
      <name val="Calibri"/>
    </font>
    <font>
      <sz val="11"/>
      <color theme="1"/>
      <name val="Calibri"/>
      <family val="2"/>
      <scheme val="minor"/>
    </font>
    <font>
      <b/>
      <sz val="11"/>
      <color rgb="FF000000"/>
      <name val="Calibri"/>
      <family val="2"/>
    </font>
    <font>
      <sz val="11"/>
      <color rgb="FF000000"/>
      <name val="Calibri"/>
      <family val="2"/>
    </font>
    <font>
      <sz val="10"/>
      <color rgb="FF002060"/>
      <name val="Corbel"/>
      <family val="2"/>
    </font>
    <font>
      <sz val="10"/>
      <color theme="1"/>
      <name val="Calibri"/>
      <family val="2"/>
      <scheme val="minor"/>
    </font>
    <font>
      <sz val="10"/>
      <color rgb="FF000000"/>
      <name val="Corbel"/>
      <family val="2"/>
    </font>
  </fonts>
  <fills count="12">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solid">
        <fgColor rgb="FFFFC000"/>
        <bgColor indexed="64"/>
      </patternFill>
    </fill>
    <fill>
      <patternFill patternType="solid">
        <fgColor theme="0"/>
        <bgColor indexed="64"/>
      </patternFill>
    </fill>
    <fill>
      <patternFill patternType="solid">
        <fgColor theme="0"/>
        <bgColor rgb="FF000000"/>
      </patternFill>
    </fill>
    <fill>
      <patternFill patternType="solid">
        <fgColor rgb="FFFFC000"/>
        <bgColor rgb="FFC0C0C0"/>
      </patternFill>
    </fill>
    <fill>
      <patternFill patternType="solid">
        <fgColor rgb="FFFFC000"/>
        <bgColor rgb="FF000000"/>
      </patternFill>
    </fill>
    <fill>
      <patternFill patternType="solid">
        <fgColor rgb="FFFF0000"/>
        <bgColor indexed="64"/>
      </patternFill>
    </fill>
    <fill>
      <patternFill patternType="solid">
        <fgColor rgb="FF00B05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style="thin">
        <color rgb="FFD0D7E5"/>
      </left>
      <right style="thin">
        <color rgb="FFD0D7E5"/>
      </right>
      <top/>
      <bottom style="thin">
        <color rgb="FFD0D7E5"/>
      </bottom>
      <diagonal/>
    </border>
  </borders>
  <cellStyleXfs count="2">
    <xf numFmtId="0" fontId="0" fillId="0" borderId="0"/>
    <xf numFmtId="9" fontId="4" fillId="0" borderId="0" applyFont="0" applyFill="0" applyBorder="0" applyAlignment="0" applyProtection="0"/>
  </cellStyleXfs>
  <cellXfs count="64">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vertical="center" wrapText="1"/>
    </xf>
    <xf numFmtId="164" fontId="3" fillId="4" borderId="3" xfId="0" applyNumberFormat="1" applyFont="1" applyFill="1" applyBorder="1" applyAlignment="1" applyProtection="1">
      <alignment horizontal="right" vertical="center" wrapText="1"/>
    </xf>
    <xf numFmtId="0" fontId="0" fillId="0" borderId="0" xfId="0" pivotButton="1"/>
    <xf numFmtId="0" fontId="0" fillId="0" borderId="0" xfId="0" applyAlignment="1">
      <alignment horizontal="left"/>
    </xf>
    <xf numFmtId="0" fontId="0" fillId="0" borderId="0" xfId="0" applyNumberFormat="1"/>
    <xf numFmtId="0" fontId="5" fillId="2" borderId="0" xfId="0" applyFont="1" applyFill="1" applyAlignment="1">
      <alignment horizontal="center" vertical="center"/>
    </xf>
    <xf numFmtId="0" fontId="5" fillId="2" borderId="0" xfId="0" applyFont="1" applyFill="1" applyAlignment="1">
      <alignment vertical="center"/>
    </xf>
    <xf numFmtId="0" fontId="0" fillId="6" borderId="0" xfId="0" applyFill="1"/>
    <xf numFmtId="9" fontId="0" fillId="6" borderId="0" xfId="1" applyFont="1" applyFill="1" applyBorder="1" applyAlignment="1">
      <alignment horizontal="center"/>
    </xf>
    <xf numFmtId="0" fontId="0" fillId="6" borderId="0" xfId="0" applyFill="1" applyAlignment="1">
      <alignment horizontal="center"/>
    </xf>
    <xf numFmtId="0" fontId="0" fillId="6" borderId="0" xfId="0" applyFill="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xf>
    <xf numFmtId="9" fontId="5" fillId="2" borderId="4" xfId="1" applyFont="1" applyFill="1" applyBorder="1" applyAlignment="1" applyProtection="1">
      <alignment horizontal="center"/>
    </xf>
    <xf numFmtId="0" fontId="6" fillId="4" borderId="3" xfId="0" applyFont="1" applyFill="1" applyBorder="1" applyAlignment="1">
      <alignment vertical="center" wrapText="1"/>
    </xf>
    <xf numFmtId="0" fontId="6" fillId="4" borderId="3" xfId="0" applyFont="1" applyFill="1" applyBorder="1" applyAlignment="1">
      <alignment horizontal="center" wrapText="1"/>
    </xf>
    <xf numFmtId="0" fontId="0" fillId="0" borderId="0" xfId="0" applyAlignment="1">
      <alignment horizontal="center"/>
    </xf>
    <xf numFmtId="9" fontId="0" fillId="0" borderId="0" xfId="1" applyFont="1" applyAlignment="1">
      <alignment horizontal="center"/>
    </xf>
    <xf numFmtId="9" fontId="0" fillId="0" borderId="0" xfId="1" applyFont="1" applyAlignment="1">
      <alignment horizontal="center" vertical="center"/>
    </xf>
    <xf numFmtId="0" fontId="0" fillId="0" borderId="3" xfId="0" applyBorder="1" applyAlignment="1">
      <alignment horizontal="center"/>
    </xf>
    <xf numFmtId="0" fontId="6" fillId="4" borderId="0" xfId="0" applyFont="1" applyFill="1" applyAlignment="1">
      <alignment horizontal="center" wrapText="1"/>
    </xf>
    <xf numFmtId="0" fontId="0" fillId="0" borderId="0" xfId="0" applyAlignment="1">
      <alignment horizontal="center" vertical="center"/>
    </xf>
    <xf numFmtId="0" fontId="5" fillId="8" borderId="1" xfId="0" applyFont="1" applyFill="1" applyBorder="1" applyAlignment="1">
      <alignment horizontal="center" vertical="center"/>
    </xf>
    <xf numFmtId="0" fontId="6" fillId="9" borderId="3" xfId="0" applyFont="1" applyFill="1" applyBorder="1" applyAlignment="1">
      <alignment vertical="center" wrapText="1"/>
    </xf>
    <xf numFmtId="0" fontId="6" fillId="4" borderId="3" xfId="0" applyFont="1" applyFill="1" applyBorder="1" applyAlignment="1">
      <alignment horizontal="right" vertical="center" wrapText="1"/>
    </xf>
    <xf numFmtId="0" fontId="8" fillId="0" borderId="0" xfId="0" applyFont="1"/>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7"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6" xfId="0" applyFont="1" applyFill="1" applyBorder="1" applyAlignment="1">
      <alignment horizontal="center" vertical="center" readingOrder="1"/>
    </xf>
    <xf numFmtId="0" fontId="8" fillId="0" borderId="5" xfId="0" applyFont="1" applyFill="1" applyBorder="1" applyAlignment="1">
      <alignment horizontal="center" vertical="center"/>
    </xf>
    <xf numFmtId="164" fontId="6" fillId="7" borderId="0" xfId="0" applyNumberFormat="1" applyFont="1" applyFill="1" applyAlignment="1">
      <alignment horizontal="center" vertical="center" wrapText="1"/>
    </xf>
    <xf numFmtId="164" fontId="3" fillId="4" borderId="3" xfId="0" applyNumberFormat="1" applyFont="1" applyFill="1" applyBorder="1" applyAlignment="1" applyProtection="1">
      <alignment horizontal="center" vertical="center" wrapText="1"/>
    </xf>
    <xf numFmtId="0" fontId="6" fillId="4" borderId="0" xfId="0" applyFont="1" applyFill="1" applyBorder="1" applyAlignment="1">
      <alignment horizontal="center" wrapText="1"/>
    </xf>
    <xf numFmtId="0" fontId="5" fillId="2" borderId="4" xfId="0" applyFont="1" applyFill="1" applyBorder="1" applyAlignment="1">
      <alignment horizontal="center"/>
    </xf>
    <xf numFmtId="0" fontId="1" fillId="2" borderId="4" xfId="0" applyFont="1" applyFill="1" applyBorder="1" applyAlignment="1" applyProtection="1">
      <alignment horizontal="center" vertical="center"/>
    </xf>
    <xf numFmtId="0" fontId="5" fillId="2" borderId="11" xfId="0" applyFont="1" applyFill="1" applyBorder="1" applyAlignment="1">
      <alignment horizontal="center" vertical="center"/>
    </xf>
    <xf numFmtId="9" fontId="0" fillId="5" borderId="1" xfId="1" applyFont="1" applyFill="1" applyBorder="1" applyAlignment="1">
      <alignment horizontal="center" vertical="center"/>
    </xf>
    <xf numFmtId="9" fontId="0" fillId="10" borderId="1" xfId="1" applyFont="1" applyFill="1" applyBorder="1" applyAlignment="1">
      <alignment horizontal="center" vertical="center"/>
    </xf>
    <xf numFmtId="9" fontId="0" fillId="11" borderId="1" xfId="1" applyFont="1" applyFill="1" applyBorder="1" applyAlignment="1">
      <alignment horizontal="center" vertical="center"/>
    </xf>
    <xf numFmtId="0" fontId="5"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center" wrapText="1"/>
    </xf>
    <xf numFmtId="0" fontId="6" fillId="5" borderId="1" xfId="0" applyFont="1" applyFill="1" applyBorder="1" applyAlignment="1">
      <alignment vertical="center" wrapText="1"/>
    </xf>
    <xf numFmtId="0" fontId="6" fillId="5" borderId="1" xfId="0" applyFont="1" applyFill="1" applyBorder="1" applyAlignment="1">
      <alignment horizontal="left" vertical="center" wrapText="1"/>
    </xf>
    <xf numFmtId="9" fontId="0" fillId="5" borderId="1" xfId="1" applyFont="1" applyFill="1" applyBorder="1" applyAlignment="1">
      <alignment horizontal="center"/>
    </xf>
    <xf numFmtId="0" fontId="2" fillId="4" borderId="3" xfId="0" applyFont="1" applyFill="1" applyBorder="1" applyAlignment="1">
      <alignment vertical="center" wrapText="1"/>
    </xf>
    <xf numFmtId="0" fontId="8" fillId="0" borderId="12" xfId="0" applyFont="1" applyFill="1" applyBorder="1" applyAlignment="1">
      <alignment horizontal="center" vertical="center"/>
    </xf>
    <xf numFmtId="0" fontId="0" fillId="0" borderId="13" xfId="0" applyBorder="1"/>
    <xf numFmtId="0" fontId="8" fillId="0" borderId="12" xfId="0" applyFont="1" applyBorder="1"/>
    <xf numFmtId="0" fontId="9" fillId="0" borderId="13" xfId="0" applyFont="1" applyFill="1" applyBorder="1" applyAlignment="1">
      <alignment horizontal="center" vertical="center"/>
    </xf>
    <xf numFmtId="0" fontId="9" fillId="0" borderId="13" xfId="0" applyFont="1" applyFill="1" applyBorder="1" applyAlignment="1">
      <alignment horizontal="center" vertical="center" readingOrder="1"/>
    </xf>
    <xf numFmtId="0" fontId="9" fillId="0" borderId="12" xfId="0" applyFont="1" applyFill="1" applyBorder="1" applyAlignment="1">
      <alignment horizontal="center" vertical="center" readingOrder="1"/>
    </xf>
    <xf numFmtId="0" fontId="2" fillId="4" borderId="14" xfId="0" applyFont="1" applyFill="1" applyBorder="1" applyAlignment="1">
      <alignment vertical="center" wrapText="1"/>
    </xf>
    <xf numFmtId="0" fontId="0" fillId="0" borderId="13" xfId="0" applyBorder="1" applyAlignment="1">
      <alignment horizontal="center"/>
    </xf>
    <xf numFmtId="0" fontId="1" fillId="2" borderId="1" xfId="0" applyFont="1" applyFill="1" applyBorder="1" applyAlignment="1">
      <alignment horizontal="center" vertical="center"/>
    </xf>
    <xf numFmtId="0" fontId="2" fillId="4" borderId="3" xfId="0" applyFont="1" applyFill="1" applyBorder="1" applyAlignment="1">
      <alignment horizontal="right" vertical="center" wrapText="1"/>
    </xf>
    <xf numFmtId="164" fontId="2" fillId="4" borderId="3" xfId="0" applyNumberFormat="1" applyFont="1" applyFill="1" applyBorder="1" applyAlignment="1">
      <alignment horizontal="right" vertical="center" wrapText="1"/>
    </xf>
    <xf numFmtId="0" fontId="0" fillId="0" borderId="0" xfId="0" applyBorder="1"/>
    <xf numFmtId="0" fontId="0" fillId="0" borderId="0" xfId="0" applyBorder="1" applyAlignment="1">
      <alignment horizontal="center" vertical="center"/>
    </xf>
  </cellXfs>
  <cellStyles count="2">
    <cellStyle name="Normal" xfId="0" builtinId="0"/>
    <cellStyle name="Percent" xfId="1" builtinId="5"/>
  </cellStyles>
  <dxfs count="9">
    <dxf>
      <fill>
        <patternFill>
          <bgColor auto="1"/>
        </patternFill>
      </fill>
    </dxf>
    <dxf>
      <fill>
        <patternFill>
          <bgColor auto="1"/>
        </patternFill>
      </fill>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top style="medium">
          <color indexed="64"/>
        </top>
        <bottom style="medium">
          <color indexed="64"/>
        </bottom>
      </border>
    </dxf>
    <dxf>
      <fill>
        <patternFill patternType="none">
          <fgColor indexed="64"/>
          <bgColor auto="1"/>
        </patternFill>
      </fill>
      <border diagonalUp="0" diagonalDown="0" outline="0">
        <left/>
        <right style="medium">
          <color indexed="64"/>
        </right>
        <top style="medium">
          <color indexed="64"/>
        </top>
        <bottom style="medium">
          <color indexed="64"/>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border>
        <bottom style="medium">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2020</c:v>
          </c:tx>
          <c:spPr>
            <a:solidFill>
              <a:schemeClr val="accent1"/>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0</c:v>
              </c:pt>
              <c:pt idx="1">
                <c:v>869752</c:v>
              </c:pt>
              <c:pt idx="2">
                <c:v>0</c:v>
              </c:pt>
              <c:pt idx="3">
                <c:v>411711</c:v>
              </c:pt>
              <c:pt idx="4">
                <c:v>245430</c:v>
              </c:pt>
              <c:pt idx="5">
                <c:v>0</c:v>
              </c:pt>
              <c:pt idx="6">
                <c:v>232216</c:v>
              </c:pt>
              <c:pt idx="7">
                <c:v>65436</c:v>
              </c:pt>
              <c:pt idx="8">
                <c:v>170868</c:v>
              </c:pt>
              <c:pt idx="9">
                <c:v>0</c:v>
              </c:pt>
              <c:pt idx="10">
                <c:v>263188</c:v>
              </c:pt>
              <c:pt idx="11">
                <c:v>1109257</c:v>
              </c:pt>
              <c:pt idx="12">
                <c:v>0</c:v>
              </c:pt>
              <c:pt idx="13">
                <c:v>271331</c:v>
              </c:pt>
              <c:pt idx="14">
                <c:v>108489</c:v>
              </c:pt>
              <c:pt idx="15">
                <c:v>724848</c:v>
              </c:pt>
              <c:pt idx="16">
                <c:v>220881</c:v>
              </c:pt>
              <c:pt idx="17">
                <c:v>414587</c:v>
              </c:pt>
              <c:pt idx="18">
                <c:v>217816</c:v>
              </c:pt>
            </c:numLit>
          </c:val>
          <c:extLst>
            <c:ext xmlns:c16="http://schemas.microsoft.com/office/drawing/2014/chart" uri="{C3380CC4-5D6E-409C-BE32-E72D297353CC}">
              <c16:uniqueId val="{00000014-571D-4F54-8411-66CDCCDAAC34}"/>
            </c:ext>
          </c:extLst>
        </c:ser>
        <c:ser>
          <c:idx val="1"/>
          <c:order val="1"/>
          <c:tx>
            <c:v>Sum of 2021</c:v>
          </c:tx>
          <c:spPr>
            <a:solidFill>
              <a:schemeClr val="accent2"/>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461874</c:v>
              </c:pt>
              <c:pt idx="1">
                <c:v>247100</c:v>
              </c:pt>
              <c:pt idx="2">
                <c:v>186407</c:v>
              </c:pt>
              <c:pt idx="3">
                <c:v>419402</c:v>
              </c:pt>
              <c:pt idx="4">
                <c:v>320947</c:v>
              </c:pt>
              <c:pt idx="5">
                <c:v>193920</c:v>
              </c:pt>
              <c:pt idx="6">
                <c:v>54084</c:v>
              </c:pt>
              <c:pt idx="7">
                <c:v>1254899</c:v>
              </c:pt>
              <c:pt idx="8">
                <c:v>0</c:v>
              </c:pt>
              <c:pt idx="9">
                <c:v>441305</c:v>
              </c:pt>
              <c:pt idx="10">
                <c:v>481175</c:v>
              </c:pt>
              <c:pt idx="11">
                <c:v>376342</c:v>
              </c:pt>
              <c:pt idx="12">
                <c:v>368892</c:v>
              </c:pt>
              <c:pt idx="13">
                <c:v>0</c:v>
              </c:pt>
              <c:pt idx="14">
                <c:v>47235</c:v>
              </c:pt>
              <c:pt idx="15">
                <c:v>593573</c:v>
              </c:pt>
              <c:pt idx="16">
                <c:v>573471</c:v>
              </c:pt>
              <c:pt idx="17">
                <c:v>0</c:v>
              </c:pt>
              <c:pt idx="18">
                <c:v>0</c:v>
              </c:pt>
            </c:numLit>
          </c:val>
          <c:extLst>
            <c:ext xmlns:c16="http://schemas.microsoft.com/office/drawing/2014/chart" uri="{C3380CC4-5D6E-409C-BE32-E72D297353CC}">
              <c16:uniqueId val="{00000015-571D-4F54-8411-66CDCCDAAC34}"/>
            </c:ext>
          </c:extLst>
        </c:ser>
        <c:ser>
          <c:idx val="2"/>
          <c:order val="2"/>
          <c:tx>
            <c:v>Sum of 2022</c:v>
          </c:tx>
          <c:spPr>
            <a:solidFill>
              <a:schemeClr val="accent3"/>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470008</c:v>
              </c:pt>
              <c:pt idx="1">
                <c:v>252258</c:v>
              </c:pt>
              <c:pt idx="2">
                <c:v>225592</c:v>
              </c:pt>
              <c:pt idx="3">
                <c:v>0</c:v>
              </c:pt>
              <c:pt idx="4">
                <c:v>263030</c:v>
              </c:pt>
              <c:pt idx="5">
                <c:v>50952</c:v>
              </c:pt>
              <c:pt idx="6">
                <c:v>1036674</c:v>
              </c:pt>
              <c:pt idx="7">
                <c:v>141641</c:v>
              </c:pt>
              <c:pt idx="8">
                <c:v>595996</c:v>
              </c:pt>
              <c:pt idx="9">
                <c:v>625288</c:v>
              </c:pt>
              <c:pt idx="10">
                <c:v>879820</c:v>
              </c:pt>
              <c:pt idx="11">
                <c:v>0</c:v>
              </c:pt>
              <c:pt idx="12">
                <c:v>73792</c:v>
              </c:pt>
              <c:pt idx="13">
                <c:v>81240</c:v>
              </c:pt>
              <c:pt idx="14">
                <c:v>197775</c:v>
              </c:pt>
              <c:pt idx="15">
                <c:v>728464</c:v>
              </c:pt>
              <c:pt idx="16">
                <c:v>1177691</c:v>
              </c:pt>
              <c:pt idx="17">
                <c:v>244973</c:v>
              </c:pt>
              <c:pt idx="18">
                <c:v>491819</c:v>
              </c:pt>
            </c:numLit>
          </c:val>
          <c:extLst>
            <c:ext xmlns:c16="http://schemas.microsoft.com/office/drawing/2014/chart" uri="{C3380CC4-5D6E-409C-BE32-E72D297353CC}">
              <c16:uniqueId val="{00000016-571D-4F54-8411-66CDCCDAAC34}"/>
            </c:ext>
          </c:extLst>
        </c:ser>
        <c:dLbls>
          <c:showLegendKey val="0"/>
          <c:showVal val="0"/>
          <c:showCatName val="0"/>
          <c:showSerName val="0"/>
          <c:showPercent val="0"/>
          <c:showBubbleSize val="0"/>
        </c:dLbls>
        <c:gapWidth val="219"/>
        <c:overlap val="-27"/>
        <c:axId val="236997360"/>
        <c:axId val="236990288"/>
      </c:barChart>
      <c:catAx>
        <c:axId val="2369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Destination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0288"/>
        <c:crosses val="autoZero"/>
        <c:auto val="1"/>
        <c:lblAlgn val="ctr"/>
        <c:lblOffset val="100"/>
        <c:noMultiLvlLbl val="0"/>
      </c:catAx>
      <c:valAx>
        <c:axId val="23699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7360"/>
        <c:crosses val="autoZero"/>
        <c:crossBetween val="between"/>
      </c:valAx>
      <c:spPr>
        <a:noFill/>
        <a:ln>
          <a:noFill/>
        </a:ln>
        <a:effectLst/>
      </c:spPr>
    </c:plotArea>
    <c:legend>
      <c:legendPos val="r"/>
      <c:layout>
        <c:manualLayout>
          <c:xMode val="edge"/>
          <c:yMode val="edge"/>
          <c:x val="0.88078214138521937"/>
          <c:y val="0.12807584196099656"/>
          <c:w val="0.1088872801023839"/>
          <c:h val="0.14181579575280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2020</c:v>
          </c:tx>
          <c:spPr>
            <a:solidFill>
              <a:schemeClr val="accent1"/>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0</c:v>
              </c:pt>
              <c:pt idx="1">
                <c:v>109</c:v>
              </c:pt>
              <c:pt idx="2">
                <c:v>0</c:v>
              </c:pt>
              <c:pt idx="3">
                <c:v>77</c:v>
              </c:pt>
              <c:pt idx="4">
                <c:v>30</c:v>
              </c:pt>
              <c:pt idx="5">
                <c:v>0</c:v>
              </c:pt>
              <c:pt idx="6">
                <c:v>60</c:v>
              </c:pt>
              <c:pt idx="7">
                <c:v>19</c:v>
              </c:pt>
              <c:pt idx="8">
                <c:v>29</c:v>
              </c:pt>
              <c:pt idx="9">
                <c:v>0</c:v>
              </c:pt>
              <c:pt idx="10">
                <c:v>62</c:v>
              </c:pt>
              <c:pt idx="11">
                <c:v>182</c:v>
              </c:pt>
              <c:pt idx="12">
                <c:v>0</c:v>
              </c:pt>
              <c:pt idx="13">
                <c:v>47</c:v>
              </c:pt>
              <c:pt idx="14">
                <c:v>43</c:v>
              </c:pt>
              <c:pt idx="15">
                <c:v>86</c:v>
              </c:pt>
              <c:pt idx="16">
                <c:v>57</c:v>
              </c:pt>
              <c:pt idx="17">
                <c:v>58</c:v>
              </c:pt>
              <c:pt idx="18">
                <c:v>38</c:v>
              </c:pt>
            </c:numLit>
          </c:val>
          <c:extLst>
            <c:ext xmlns:c16="http://schemas.microsoft.com/office/drawing/2014/chart" uri="{C3380CC4-5D6E-409C-BE32-E72D297353CC}">
              <c16:uniqueId val="{00000001-190B-4282-8802-6586B78A071B}"/>
            </c:ext>
          </c:extLst>
        </c:ser>
        <c:ser>
          <c:idx val="1"/>
          <c:order val="1"/>
          <c:tx>
            <c:v>Sum of 2021</c:v>
          </c:tx>
          <c:spPr>
            <a:solidFill>
              <a:schemeClr val="accent2"/>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49</c:v>
              </c:pt>
              <c:pt idx="1">
                <c:v>50</c:v>
              </c:pt>
              <c:pt idx="2">
                <c:v>48</c:v>
              </c:pt>
              <c:pt idx="3">
                <c:v>65</c:v>
              </c:pt>
              <c:pt idx="4">
                <c:v>53</c:v>
              </c:pt>
              <c:pt idx="5">
                <c:v>60</c:v>
              </c:pt>
              <c:pt idx="6">
                <c:v>12</c:v>
              </c:pt>
              <c:pt idx="7">
                <c:v>208</c:v>
              </c:pt>
              <c:pt idx="8">
                <c:v>0</c:v>
              </c:pt>
              <c:pt idx="9">
                <c:v>74</c:v>
              </c:pt>
              <c:pt idx="10">
                <c:v>75</c:v>
              </c:pt>
              <c:pt idx="11">
                <c:v>47</c:v>
              </c:pt>
              <c:pt idx="12">
                <c:v>69</c:v>
              </c:pt>
              <c:pt idx="13">
                <c:v>0</c:v>
              </c:pt>
              <c:pt idx="14">
                <c:v>15</c:v>
              </c:pt>
              <c:pt idx="15">
                <c:v>73</c:v>
              </c:pt>
              <c:pt idx="16">
                <c:v>62</c:v>
              </c:pt>
              <c:pt idx="17">
                <c:v>0</c:v>
              </c:pt>
              <c:pt idx="18">
                <c:v>0</c:v>
              </c:pt>
            </c:numLit>
          </c:val>
          <c:extLst>
            <c:ext xmlns:c16="http://schemas.microsoft.com/office/drawing/2014/chart" uri="{C3380CC4-5D6E-409C-BE32-E72D297353CC}">
              <c16:uniqueId val="{00000002-190B-4282-8802-6586B78A071B}"/>
            </c:ext>
          </c:extLst>
        </c:ser>
        <c:ser>
          <c:idx val="2"/>
          <c:order val="2"/>
          <c:tx>
            <c:v>Sum of 2022</c:v>
          </c:tx>
          <c:spPr>
            <a:solidFill>
              <a:schemeClr val="accent3"/>
            </a:solidFill>
            <a:ln>
              <a:noFill/>
            </a:ln>
            <a:effectLst/>
          </c:spPr>
          <c:invertIfNegative val="0"/>
          <c:cat>
            <c:strLit>
              <c:ptCount val="19"/>
              <c:pt idx="0">
                <c:v>Adirondack Park, New York</c:v>
              </c:pt>
              <c:pt idx="1">
                <c:v>Bhutan</c:v>
              </c:pt>
              <c:pt idx="2">
                <c:v>Cinque Terre, Italy</c:v>
              </c:pt>
              <c:pt idx="3">
                <c:v>Cloud Forests of Costa Rica</c:v>
              </c:pt>
              <c:pt idx="4">
                <c:v>Glacier National Park</c:v>
              </c:pt>
              <c:pt idx="5">
                <c:v>Grand Canyon</c:v>
              </c:pt>
              <c:pt idx="6">
                <c:v>Great Smoky Mountains</c:v>
              </c:pt>
              <c:pt idx="7">
                <c:v>John Muir Trail, California</c:v>
              </c:pt>
              <c:pt idx="8">
                <c:v>Moab</c:v>
              </c:pt>
              <c:pt idx="9">
                <c:v>Mount Rainier National Park</c:v>
              </c:pt>
              <c:pt idx="10">
                <c:v>Nova Scotia, Canada</c:v>
              </c:pt>
              <c:pt idx="11">
                <c:v>Patagonia</c:v>
              </c:pt>
              <c:pt idx="12">
                <c:v>Southeast Alaska</c:v>
              </c:pt>
              <c:pt idx="13">
                <c:v>Southwest Ireland</c:v>
              </c:pt>
              <c:pt idx="14">
                <c:v>The Oregon Trail</c:v>
              </c:pt>
              <c:pt idx="15">
                <c:v>Washington and Oregon</c:v>
              </c:pt>
              <c:pt idx="16">
                <c:v>Yellowstone</c:v>
              </c:pt>
              <c:pt idx="17">
                <c:v>Yucatan</c:v>
              </c:pt>
              <c:pt idx="18">
                <c:v>Zion National Park</c:v>
              </c:pt>
            </c:strLit>
          </c:cat>
          <c:val>
            <c:numLit>
              <c:formatCode>General</c:formatCode>
              <c:ptCount val="19"/>
              <c:pt idx="0">
                <c:v>88</c:v>
              </c:pt>
              <c:pt idx="1">
                <c:v>33</c:v>
              </c:pt>
              <c:pt idx="2">
                <c:v>52</c:v>
              </c:pt>
              <c:pt idx="3">
                <c:v>0</c:v>
              </c:pt>
              <c:pt idx="4">
                <c:v>29</c:v>
              </c:pt>
              <c:pt idx="5">
                <c:v>6</c:v>
              </c:pt>
              <c:pt idx="6">
                <c:v>185</c:v>
              </c:pt>
              <c:pt idx="7">
                <c:v>41</c:v>
              </c:pt>
              <c:pt idx="8">
                <c:v>72</c:v>
              </c:pt>
              <c:pt idx="9">
                <c:v>124</c:v>
              </c:pt>
              <c:pt idx="10">
                <c:v>139</c:v>
              </c:pt>
              <c:pt idx="11">
                <c:v>0</c:v>
              </c:pt>
              <c:pt idx="12">
                <c:v>16</c:v>
              </c:pt>
              <c:pt idx="13">
                <c:v>15</c:v>
              </c:pt>
              <c:pt idx="14">
                <c:v>25</c:v>
              </c:pt>
              <c:pt idx="15">
                <c:v>96</c:v>
              </c:pt>
              <c:pt idx="16">
                <c:v>179</c:v>
              </c:pt>
              <c:pt idx="17">
                <c:v>66</c:v>
              </c:pt>
              <c:pt idx="18">
                <c:v>68</c:v>
              </c:pt>
            </c:numLit>
          </c:val>
          <c:extLst>
            <c:ext xmlns:c16="http://schemas.microsoft.com/office/drawing/2014/chart" uri="{C3380CC4-5D6E-409C-BE32-E72D297353CC}">
              <c16:uniqueId val="{00000003-190B-4282-8802-6586B78A071B}"/>
            </c:ext>
          </c:extLst>
        </c:ser>
        <c:dLbls>
          <c:showLegendKey val="0"/>
          <c:showVal val="0"/>
          <c:showCatName val="0"/>
          <c:showSerName val="0"/>
          <c:showPercent val="0"/>
          <c:showBubbleSize val="0"/>
        </c:dLbls>
        <c:gapWidth val="219"/>
        <c:overlap val="-27"/>
        <c:axId val="1323742368"/>
        <c:axId val="1323752352"/>
      </c:barChart>
      <c:catAx>
        <c:axId val="132374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52352"/>
        <c:crosses val="autoZero"/>
        <c:auto val="1"/>
        <c:lblAlgn val="ctr"/>
        <c:lblOffset val="100"/>
        <c:noMultiLvlLbl val="0"/>
      </c:catAx>
      <c:valAx>
        <c:axId val="13237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[4]Sheet1!$B$2</c:f>
              <c:strCache>
                <c:ptCount val="1"/>
                <c:pt idx="0">
                  <c:v>Total Number of People</c:v>
                </c:pt>
              </c:strCache>
            </c:strRef>
          </c:tx>
          <c:spPr>
            <a:solidFill>
              <a:schemeClr val="accent1"/>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[4]Sheet1!$B$3:$B$21</c:f>
            </c:numRef>
          </c:val>
          <c:extLst>
            <c:ext xmlns:c16="http://schemas.microsoft.com/office/drawing/2014/chart" uri="{C3380CC4-5D6E-409C-BE32-E72D297353CC}">
              <c16:uniqueId val="{00000000-B9B2-4F62-95A8-230B4FEBEA15}"/>
            </c:ext>
          </c:extLst>
        </c:ser>
        <c:ser>
          <c:idx val="1"/>
          <c:order val="1"/>
          <c:tx>
            <c:strRef>
              <c:f>[4]Sheet1!$C$2</c:f>
              <c:strCache>
                <c:ptCount val="1"/>
                <c:pt idx="0">
                  <c:v>2020</c:v>
                </c:pt>
              </c:strCache>
            </c:strRef>
          </c:tx>
          <c:spPr>
            <a:solidFill>
              <a:schemeClr val="accent2"/>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[4]Sheet1!$C$3:$C$21</c:f>
            </c:numRef>
          </c:val>
          <c:extLst>
            <c:ext xmlns:c16="http://schemas.microsoft.com/office/drawing/2014/chart" uri="{C3380CC4-5D6E-409C-BE32-E72D297353CC}">
              <c16:uniqueId val="{00000001-B9B2-4F62-95A8-230B4FEBEA15}"/>
            </c:ext>
          </c:extLst>
        </c:ser>
        <c:ser>
          <c:idx val="2"/>
          <c:order val="2"/>
          <c:tx>
            <c:strRef>
              <c:f>[4]Sheet1!$D$2</c:f>
              <c:strCache>
                <c:ptCount val="1"/>
                <c:pt idx="0">
                  <c:v>2021</c:v>
                </c:pt>
              </c:strCache>
            </c:strRef>
          </c:tx>
          <c:spPr>
            <a:solidFill>
              <a:schemeClr val="accent3"/>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[4]Sheet1!$D$3:$D$21</c:f>
            </c:numRef>
          </c:val>
          <c:extLst>
            <c:ext xmlns:c16="http://schemas.microsoft.com/office/drawing/2014/chart" uri="{C3380CC4-5D6E-409C-BE32-E72D297353CC}">
              <c16:uniqueId val="{00000002-B9B2-4F62-95A8-230B4FEBEA15}"/>
            </c:ext>
          </c:extLst>
        </c:ser>
        <c:ser>
          <c:idx val="3"/>
          <c:order val="3"/>
          <c:tx>
            <c:strRef>
              <c:f>[4]Sheet1!$E$2</c:f>
              <c:strCache>
                <c:ptCount val="1"/>
                <c:pt idx="0">
                  <c:v>2022</c:v>
                </c:pt>
              </c:strCache>
            </c:strRef>
          </c:tx>
          <c:spPr>
            <a:solidFill>
              <a:schemeClr val="accent4"/>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[4]Sheet1!$E$3:$E$21</c:f>
            </c:numRef>
          </c:val>
          <c:extLst>
            <c:ext xmlns:c16="http://schemas.microsoft.com/office/drawing/2014/chart" uri="{C3380CC4-5D6E-409C-BE32-E72D297353CC}">
              <c16:uniqueId val="{00000003-B9B2-4F62-95A8-230B4FEBEA15}"/>
            </c:ext>
          </c:extLst>
        </c:ser>
        <c:ser>
          <c:idx val="4"/>
          <c:order val="4"/>
          <c:tx>
            <c:strRef>
              <c:f>[4]Sheet1!$F$2</c:f>
              <c:strCache>
                <c:ptCount val="1"/>
                <c:pt idx="0">
                  <c:v>TrendLine</c:v>
                </c:pt>
              </c:strCache>
            </c:strRef>
          </c:tx>
          <c:spPr>
            <a:solidFill>
              <a:schemeClr val="accent5"/>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[4]Sheet1!$F$3:$F$21</c:f>
            </c:numRef>
          </c:val>
          <c:extLst>
            <c:ext xmlns:c16="http://schemas.microsoft.com/office/drawing/2014/chart" uri="{C3380CC4-5D6E-409C-BE32-E72D297353CC}">
              <c16:uniqueId val="{00000004-B9B2-4F62-95A8-230B4FEBEA15}"/>
            </c:ext>
          </c:extLst>
        </c:ser>
        <c:ser>
          <c:idx val="5"/>
          <c:order val="5"/>
          <c:tx>
            <c:strRef>
              <c:f>[4]Sheet1!$G$2</c:f>
              <c:strCache>
                <c:ptCount val="1"/>
                <c:pt idx="0">
                  <c:v>Percentage Increase in Number Visitors 2021</c:v>
                </c:pt>
              </c:strCache>
            </c:strRef>
          </c:tx>
          <c:spPr>
            <a:solidFill>
              <a:schemeClr val="accent6"/>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[4]Sheet1!$G$3:$G$21</c:f>
            </c:numRef>
          </c:val>
          <c:extLst>
            <c:ext xmlns:c16="http://schemas.microsoft.com/office/drawing/2014/chart" uri="{C3380CC4-5D6E-409C-BE32-E72D297353CC}">
              <c16:uniqueId val="{00000005-B9B2-4F62-95A8-230B4FEBEA15}"/>
            </c:ext>
          </c:extLst>
        </c:ser>
        <c:ser>
          <c:idx val="6"/>
          <c:order val="6"/>
          <c:tx>
            <c:strRef>
              <c:f>[4]Sheet1!$H$2</c:f>
              <c:strCache>
                <c:ptCount val="1"/>
                <c:pt idx="0">
                  <c:v>Percentage Increase in Number Visitors 2021</c:v>
                </c:pt>
              </c:strCache>
            </c:strRef>
          </c:tx>
          <c:spPr>
            <a:solidFill>
              <a:schemeClr val="accent1">
                <a:lumMod val="60000"/>
              </a:schemeClr>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[4]Sheet1!$H$3:$H$21</c:f>
            </c:numRef>
          </c:val>
          <c:extLst>
            <c:ext xmlns:c16="http://schemas.microsoft.com/office/drawing/2014/chart" uri="{C3380CC4-5D6E-409C-BE32-E72D297353CC}">
              <c16:uniqueId val="{00000006-B9B2-4F62-95A8-230B4FEBEA15}"/>
            </c:ext>
          </c:extLst>
        </c:ser>
        <c:ser>
          <c:idx val="7"/>
          <c:order val="7"/>
          <c:tx>
            <c:strRef>
              <c:f>[4]Sheet1!$I$2</c:f>
              <c:strCache>
                <c:ptCount val="1"/>
                <c:pt idx="0">
                  <c:v>Average Percenatge Increase in Visitors</c:v>
                </c:pt>
              </c:strCache>
            </c:strRef>
          </c:tx>
          <c:spPr>
            <a:solidFill>
              <a:schemeClr val="accent2">
                <a:lumMod val="60000"/>
              </a:schemeClr>
            </a:solidFill>
            <a:ln>
              <a:noFill/>
            </a:ln>
            <a:effectLst/>
          </c:spPr>
          <c:invertIfNegative val="0"/>
          <c:cat>
            <c:strRef>
              <c:f>[4]Sheet1!$A$3:$A$21</c:f>
              <c:strCache>
                <c:ptCount val="19"/>
                <c:pt idx="0">
                  <c:v>Grand Canyon</c:v>
                </c:pt>
                <c:pt idx="1">
                  <c:v>Bhutan</c:v>
                </c:pt>
                <c:pt idx="2">
                  <c:v>Southeast Alaska</c:v>
                </c:pt>
                <c:pt idx="3">
                  <c:v>Patagonia</c:v>
                </c:pt>
                <c:pt idx="4">
                  <c:v>Southwest Ireland</c:v>
                </c:pt>
                <c:pt idx="5">
                  <c:v>Cloud Forests of Costa Rica</c:v>
                </c:pt>
                <c:pt idx="6">
                  <c:v>The Oregon Trail</c:v>
                </c:pt>
                <c:pt idx="7">
                  <c:v>Cinque Terre, Italy</c:v>
                </c:pt>
                <c:pt idx="8">
                  <c:v>Yucatan</c:v>
                </c:pt>
                <c:pt idx="9">
                  <c:v>Washington and Oregon</c:v>
                </c:pt>
                <c:pt idx="10">
                  <c:v>Glacier National Park</c:v>
                </c:pt>
                <c:pt idx="11">
                  <c:v>Mount Rainier National Park</c:v>
                </c:pt>
                <c:pt idx="12">
                  <c:v>Zion National Park</c:v>
                </c:pt>
                <c:pt idx="13">
                  <c:v>Adirondack Park, New York</c:v>
                </c:pt>
                <c:pt idx="14">
                  <c:v>Nova Scotia, Canada</c:v>
                </c:pt>
                <c:pt idx="15">
                  <c:v>Moab</c:v>
                </c:pt>
                <c:pt idx="16">
                  <c:v>Yellowstone</c:v>
                </c:pt>
                <c:pt idx="17">
                  <c:v>John Muir Trail, California</c:v>
                </c:pt>
                <c:pt idx="18">
                  <c:v>Great Smoky Mountains</c:v>
                </c:pt>
              </c:strCache>
            </c:strRef>
          </c:cat>
          <c:val>
            <c:numRef>
              <c:f>[4]Sheet1!$I$3:$I$21</c:f>
              <c:numCache>
                <c:formatCode>0%</c:formatCode>
                <c:ptCount val="19"/>
                <c:pt idx="0">
                  <c:v>-0.45</c:v>
                </c:pt>
                <c:pt idx="1">
                  <c:v>-0.44064220183486236</c:v>
                </c:pt>
                <c:pt idx="2">
                  <c:v>-0.38405797101449274</c:v>
                </c:pt>
                <c:pt idx="3">
                  <c:v>-0.37087912087912089</c:v>
                </c:pt>
                <c:pt idx="4">
                  <c:v>-0.34042553191489361</c:v>
                </c:pt>
                <c:pt idx="5">
                  <c:v>-7.792207792207792E-2</c:v>
                </c:pt>
                <c:pt idx="6">
                  <c:v>7.7519379844960823E-3</c:v>
                </c:pt>
                <c:pt idx="7">
                  <c:v>4.1666666666666664E-2</c:v>
                </c:pt>
                <c:pt idx="8">
                  <c:v>6.8965517241379309E-2</c:v>
                </c:pt>
                <c:pt idx="9">
                  <c:v>8.1952851226505252E-2</c:v>
                </c:pt>
                <c:pt idx="10">
                  <c:v>0.15691823899371071</c:v>
                </c:pt>
                <c:pt idx="11">
                  <c:v>0.33783783783783783</c:v>
                </c:pt>
                <c:pt idx="12">
                  <c:v>0.39473684210526316</c:v>
                </c:pt>
                <c:pt idx="13">
                  <c:v>0.39795918367346939</c:v>
                </c:pt>
                <c:pt idx="14">
                  <c:v>0.53150537634408601</c:v>
                </c:pt>
                <c:pt idx="15">
                  <c:v>0.74137931034482762</c:v>
                </c:pt>
                <c:pt idx="16">
                  <c:v>0.98740803621958129</c:v>
                </c:pt>
                <c:pt idx="17">
                  <c:v>4.5722419028340084</c:v>
                </c:pt>
                <c:pt idx="18">
                  <c:v>6.8083333333333327</c:v>
                </c:pt>
              </c:numCache>
            </c:numRef>
          </c:val>
          <c:extLst>
            <c:ext xmlns:c16="http://schemas.microsoft.com/office/drawing/2014/chart" uri="{C3380CC4-5D6E-409C-BE32-E72D297353CC}">
              <c16:uniqueId val="{00000007-B9B2-4F62-95A8-230B4FEBEA15}"/>
            </c:ext>
          </c:extLst>
        </c:ser>
        <c:dLbls>
          <c:showLegendKey val="0"/>
          <c:showVal val="0"/>
          <c:showCatName val="0"/>
          <c:showSerName val="0"/>
          <c:showPercent val="0"/>
          <c:showBubbleSize val="0"/>
        </c:dLbls>
        <c:gapWidth val="219"/>
        <c:overlap val="-27"/>
        <c:axId val="339236752"/>
        <c:axId val="339230512"/>
      </c:barChart>
      <c:catAx>
        <c:axId val="3392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230512"/>
        <c:crosses val="autoZero"/>
        <c:auto val="1"/>
        <c:lblAlgn val="ctr"/>
        <c:lblOffset val="100"/>
        <c:noMultiLvlLbl val="0"/>
      </c:catAx>
      <c:valAx>
        <c:axId val="33923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23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Avergae Percentage Increase in Revenue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[1]CrossTab_RevenuebyYears!$A$2:$A$20</c:f>
              <c:strCache>
                <c:ptCount val="19"/>
                <c:pt idx="0">
                  <c:v>Southeast Alaska</c:v>
                </c:pt>
                <c:pt idx="1">
                  <c:v>Grand Canyon</c:v>
                </c:pt>
                <c:pt idx="2">
                  <c:v>Southwest Ireland</c:v>
                </c:pt>
                <c:pt idx="3">
                  <c:v>Bhutan</c:v>
                </c:pt>
                <c:pt idx="4">
                  <c:v>Patagonia</c:v>
                </c:pt>
                <c:pt idx="5">
                  <c:v>Yucatan</c:v>
                </c:pt>
                <c:pt idx="6">
                  <c:v>Adirondack Park, New York</c:v>
                </c:pt>
                <c:pt idx="7">
                  <c:v>Cloud Forests of Costa Rica</c:v>
                </c:pt>
                <c:pt idx="8">
                  <c:v>Washington and Oregon</c:v>
                </c:pt>
                <c:pt idx="9">
                  <c:v>Glacier National Park</c:v>
                </c:pt>
                <c:pt idx="10">
                  <c:v>Cinque Terre, Italy</c:v>
                </c:pt>
                <c:pt idx="11">
                  <c:v>Mount Rainier National Park</c:v>
                </c:pt>
                <c:pt idx="12">
                  <c:v>Zion National Park</c:v>
                </c:pt>
                <c:pt idx="13">
                  <c:v>Nova Scotia, Canada</c:v>
                </c:pt>
                <c:pt idx="14">
                  <c:v>Moab</c:v>
                </c:pt>
                <c:pt idx="15">
                  <c:v>The Oregon Trail</c:v>
                </c:pt>
                <c:pt idx="16">
                  <c:v>Yellowstone</c:v>
                </c:pt>
                <c:pt idx="17">
                  <c:v>John Muir Trail, California</c:v>
                </c:pt>
                <c:pt idx="18">
                  <c:v>Great Smoky Mountains</c:v>
                </c:pt>
              </c:strCache>
            </c:strRef>
          </c:cat>
          <c:val>
            <c:numRef>
              <c:f>[1]CrossTab_RevenuebyYears!$G$2:$G$20</c:f>
              <c:numCache>
                <c:formatCode>General</c:formatCode>
                <c:ptCount val="19"/>
                <c:pt idx="0">
                  <c:v>-0.39998156642052418</c:v>
                </c:pt>
                <c:pt idx="1">
                  <c:v>-0.3686262376237624</c:v>
                </c:pt>
                <c:pt idx="2">
                  <c:v>-0.35029355289296099</c:v>
                </c:pt>
                <c:pt idx="3">
                  <c:v>-0.34751094275471683</c:v>
                </c:pt>
                <c:pt idx="4">
                  <c:v>-0.33036302678279245</c:v>
                </c:pt>
                <c:pt idx="5">
                  <c:v>-0.20455778883563644</c:v>
                </c:pt>
                <c:pt idx="6">
                  <c:v>8.8054317844260561E-3</c:v>
                </c:pt>
                <c:pt idx="7">
                  <c:v>9.3402896692097118E-3</c:v>
                </c:pt>
                <c:pt idx="8">
                  <c:v>2.3072825887284501E-2</c:v>
                </c:pt>
                <c:pt idx="9">
                  <c:v>6.3618017412007524E-2</c:v>
                </c:pt>
                <c:pt idx="10">
                  <c:v>0.10510603142585848</c:v>
                </c:pt>
                <c:pt idx="11">
                  <c:v>0.20845333726107793</c:v>
                </c:pt>
                <c:pt idx="12">
                  <c:v>0.62897812832849742</c:v>
                </c:pt>
                <c:pt idx="13">
                  <c:v>0.82836910420922671</c:v>
                </c:pt>
                <c:pt idx="14">
                  <c:v>1.2440246271976028</c:v>
                </c:pt>
                <c:pt idx="15">
                  <c:v>1.3112166344461649</c:v>
                </c:pt>
                <c:pt idx="16">
                  <c:v>1.3249542533135121</c:v>
                </c:pt>
                <c:pt idx="17">
                  <c:v>8.645186059605269</c:v>
                </c:pt>
                <c:pt idx="18">
                  <c:v>8.7003769296176205</c:v>
                </c:pt>
              </c:numCache>
            </c:numRef>
          </c:val>
          <c:extLst>
            <c:ext xmlns:c16="http://schemas.microsoft.com/office/drawing/2014/chart" uri="{C3380CC4-5D6E-409C-BE32-E72D297353CC}">
              <c16:uniqueId val="{00000000-DE8D-44DD-BB9B-AECAEBBD80A6}"/>
            </c:ext>
          </c:extLst>
        </c:ser>
        <c:dLbls>
          <c:showLegendKey val="0"/>
          <c:showVal val="0"/>
          <c:showCatName val="0"/>
          <c:showSerName val="0"/>
          <c:showPercent val="0"/>
          <c:showBubbleSize val="0"/>
        </c:dLbls>
        <c:gapWidth val="150"/>
        <c:shape val="box"/>
        <c:axId val="2117427599"/>
        <c:axId val="2117425935"/>
        <c:axId val="0"/>
      </c:bar3DChart>
      <c:catAx>
        <c:axId val="2117427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Destination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425935"/>
        <c:crosses val="autoZero"/>
        <c:auto val="1"/>
        <c:lblAlgn val="ctr"/>
        <c:lblOffset val="100"/>
        <c:noMultiLvlLbl val="0"/>
      </c:catAx>
      <c:valAx>
        <c:axId val="2117425935"/>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42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'[2]Average Revenue by Destination'!$B$1</c:f>
              <c:strCache>
                <c:ptCount val="1"/>
                <c:pt idx="0">
                  <c:v>Avergae Revenue per Destination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'[2]Average Revenue by Destination'!$A$2:$A$20</c:f>
              <c:strCache>
                <c:ptCount val="19"/>
                <c:pt idx="0">
                  <c:v>Cinque Terre, Italy</c:v>
                </c:pt>
                <c:pt idx="1">
                  <c:v>Southwest Ireland</c:v>
                </c:pt>
                <c:pt idx="2">
                  <c:v>The Oregon Trail</c:v>
                </c:pt>
                <c:pt idx="3">
                  <c:v>Yucatan</c:v>
                </c:pt>
                <c:pt idx="4">
                  <c:v>Southeast Alaska</c:v>
                </c:pt>
                <c:pt idx="5">
                  <c:v>Grand Canyon</c:v>
                </c:pt>
                <c:pt idx="6">
                  <c:v>Cloud Forests of Costa Rica</c:v>
                </c:pt>
                <c:pt idx="7">
                  <c:v>Mount Rainier National Park</c:v>
                </c:pt>
                <c:pt idx="8">
                  <c:v>Great Smoky Mountains</c:v>
                </c:pt>
                <c:pt idx="9">
                  <c:v>Zion National Park</c:v>
                </c:pt>
                <c:pt idx="10">
                  <c:v>John Muir Trail, California</c:v>
                </c:pt>
                <c:pt idx="11">
                  <c:v>Yellowstone</c:v>
                </c:pt>
                <c:pt idx="12">
                  <c:v>Patagonia</c:v>
                </c:pt>
                <c:pt idx="13">
                  <c:v>Bhutan</c:v>
                </c:pt>
                <c:pt idx="14">
                  <c:v>Glacier National Park</c:v>
                </c:pt>
                <c:pt idx="15">
                  <c:v>Nova Scotia, Canada</c:v>
                </c:pt>
                <c:pt idx="16">
                  <c:v>Adirondack Park, New York</c:v>
                </c:pt>
                <c:pt idx="17">
                  <c:v>Washington and Oregon</c:v>
                </c:pt>
                <c:pt idx="18">
                  <c:v>Moab</c:v>
                </c:pt>
              </c:strCache>
            </c:strRef>
          </c:cat>
          <c:val>
            <c:numRef>
              <c:f>'[2]Average Revenue by Destination'!$B$2:$B$20</c:f>
              <c:numCache>
                <c:formatCode>General</c:formatCode>
                <c:ptCount val="19"/>
                <c:pt idx="0">
                  <c:v>51500</c:v>
                </c:pt>
                <c:pt idx="1">
                  <c:v>58762</c:v>
                </c:pt>
                <c:pt idx="2">
                  <c:v>58916</c:v>
                </c:pt>
                <c:pt idx="3">
                  <c:v>73284</c:v>
                </c:pt>
                <c:pt idx="4">
                  <c:v>73781</c:v>
                </c:pt>
                <c:pt idx="5">
                  <c:v>81624</c:v>
                </c:pt>
                <c:pt idx="6">
                  <c:v>92346</c:v>
                </c:pt>
                <c:pt idx="7">
                  <c:v>106659</c:v>
                </c:pt>
                <c:pt idx="8">
                  <c:v>110248</c:v>
                </c:pt>
                <c:pt idx="9">
                  <c:v>118272</c:v>
                </c:pt>
                <c:pt idx="10">
                  <c:v>121831</c:v>
                </c:pt>
                <c:pt idx="11">
                  <c:v>131470</c:v>
                </c:pt>
                <c:pt idx="12">
                  <c:v>135054</c:v>
                </c:pt>
                <c:pt idx="13">
                  <c:v>136911</c:v>
                </c:pt>
                <c:pt idx="14">
                  <c:v>138234</c:v>
                </c:pt>
                <c:pt idx="15">
                  <c:v>147653</c:v>
                </c:pt>
                <c:pt idx="16">
                  <c:v>155314</c:v>
                </c:pt>
                <c:pt idx="17">
                  <c:v>170574</c:v>
                </c:pt>
                <c:pt idx="18">
                  <c:v>255621</c:v>
                </c:pt>
              </c:numCache>
            </c:numRef>
          </c:val>
          <c:extLst>
            <c:ext xmlns:c16="http://schemas.microsoft.com/office/drawing/2014/chart" uri="{C3380CC4-5D6E-409C-BE32-E72D297353CC}">
              <c16:uniqueId val="{00000000-A0B9-47CD-B9FF-4A7D8D879AB6}"/>
            </c:ext>
          </c:extLst>
        </c:ser>
        <c:dLbls>
          <c:dLblPos val="outEnd"/>
          <c:showLegendKey val="0"/>
          <c:showVal val="1"/>
          <c:showCatName val="0"/>
          <c:showSerName val="0"/>
          <c:showPercent val="0"/>
          <c:showBubbleSize val="0"/>
        </c:dLbls>
        <c:gapWidth val="100"/>
        <c:overlap val="-24"/>
        <c:axId val="1369347967"/>
        <c:axId val="1369351711"/>
      </c:barChart>
      <c:catAx>
        <c:axId val="1369347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Destination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51711"/>
        <c:crosses val="autoZero"/>
        <c:auto val="1"/>
        <c:lblAlgn val="ctr"/>
        <c:lblOffset val="100"/>
        <c:noMultiLvlLbl val="0"/>
      </c:catAx>
      <c:valAx>
        <c:axId val="136935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Rvenue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4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Weighted Sum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'Weighted SUM'!$A$20:$A$28</c:f>
              <c:strCache>
                <c:ptCount val="9"/>
                <c:pt idx="0">
                  <c:v>Bhutan</c:v>
                </c:pt>
                <c:pt idx="1">
                  <c:v>Cinque Terre, Italy</c:v>
                </c:pt>
                <c:pt idx="2">
                  <c:v>Cloud Forests of Costa Rica</c:v>
                </c:pt>
                <c:pt idx="3">
                  <c:v>Grand Canyon</c:v>
                </c:pt>
                <c:pt idx="4">
                  <c:v>Patagonia</c:v>
                </c:pt>
                <c:pt idx="5">
                  <c:v>Southeast Alaska</c:v>
                </c:pt>
                <c:pt idx="6">
                  <c:v>Southwest Ireland</c:v>
                </c:pt>
                <c:pt idx="7">
                  <c:v>The Oregon Trail</c:v>
                </c:pt>
                <c:pt idx="8">
                  <c:v>Yucatan</c:v>
                </c:pt>
              </c:strCache>
            </c:strRef>
          </c:cat>
          <c:val>
            <c:numRef>
              <c:f>'Weighted SUM'!$B$20:$B$28</c:f>
              <c:numCache>
                <c:formatCode>General</c:formatCode>
                <c:ptCount val="9"/>
                <c:pt idx="0">
                  <c:v>2.5</c:v>
                </c:pt>
                <c:pt idx="1">
                  <c:v>1.8</c:v>
                </c:pt>
                <c:pt idx="2">
                  <c:v>0.2</c:v>
                </c:pt>
                <c:pt idx="3">
                  <c:v>4</c:v>
                </c:pt>
                <c:pt idx="4">
                  <c:v>1.6</c:v>
                </c:pt>
                <c:pt idx="5">
                  <c:v>4.4000000000000004</c:v>
                </c:pt>
                <c:pt idx="6">
                  <c:v>3.9</c:v>
                </c:pt>
                <c:pt idx="7">
                  <c:v>1.2</c:v>
                </c:pt>
                <c:pt idx="8">
                  <c:v>1.4</c:v>
                </c:pt>
              </c:numCache>
            </c:numRef>
          </c:val>
          <c:extLst>
            <c:ext xmlns:c16="http://schemas.microsoft.com/office/drawing/2014/chart" uri="{C3380CC4-5D6E-409C-BE32-E72D297353CC}">
              <c16:uniqueId val="{00000000-4FCB-411D-96D3-D16EF83981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[CrossTab_RevenuebyYears.xlsx]Sheet6!PivotTable22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Sheet6!$B$22</c:f>
              <c:strCache>
                <c:ptCount val="1"/>
                <c:pt idx="0">
                  <c:v>Total</c:v>
                </c:pt>
              </c:strCache>
            </c:strRef>
          </c:tx>
          <c:spPr>
            <a:solidFill>
              <a:schemeClr val="accent1"/>
            </a:solidFill>
            <a:ln>
              <a:noFill/>
            </a:ln>
            <a:effectLst/>
          </c:spPr>
          <c:invertIfNegative val="0"/>
          <c:cat>
            <c:strRef>
              <c:f>Sheet6!$A$23:$A$26</c:f>
              <c:strCache>
                <c:ptCount val="3"/>
                <c:pt idx="0">
                  <c:v>2021</c:v>
                </c:pt>
                <c:pt idx="1">
                  <c:v>2022</c:v>
                </c:pt>
                <c:pt idx="2">
                  <c:v>(blank)</c:v>
                </c:pt>
              </c:strCache>
            </c:strRef>
          </c:cat>
          <c:val>
            <c:numRef>
              <c:f>Sheet6!$B$23:$B$26</c:f>
              <c:numCache>
                <c:formatCode>General</c:formatCode>
                <c:ptCount val="3"/>
                <c:pt idx="0">
                  <c:v>368892</c:v>
                </c:pt>
                <c:pt idx="1">
                  <c:v>73792</c:v>
                </c:pt>
              </c:numCache>
            </c:numRef>
          </c:val>
          <c:extLst>
            <c:ext xmlns:c16="http://schemas.microsoft.com/office/drawing/2014/chart" uri="{C3380CC4-5D6E-409C-BE32-E72D297353CC}">
              <c16:uniqueId val="{00000001-BB58-4695-A51F-AFCF20FAED8F}"/>
            </c:ext>
          </c:extLst>
        </c:ser>
        <c:dLbls>
          <c:showLegendKey val="0"/>
          <c:showVal val="0"/>
          <c:showCatName val="0"/>
          <c:showSerName val="0"/>
          <c:showPercent val="0"/>
          <c:showBubbleSize val="0"/>
        </c:dLbls>
        <c:gapWidth val="219"/>
        <c:overlap val="-27"/>
        <c:axId val="243714720"/>
        <c:axId val="243711392"/>
      </c:barChart>
      <c:catAx>
        <c:axId val="2437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11392"/>
        <c:crosses val="autoZero"/>
        <c:auto val="1"/>
        <c:lblAlgn val="ctr"/>
        <c:lblOffset val="100"/>
        <c:noMultiLvlLbl val="0"/>
      </c:catAx>
      <c:valAx>
        <c:axId val="2437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Moderate to Vigorous hiking</c:v>
          </c:tx>
          <c:spPr>
            <a:solidFill>
              <a:schemeClr val="accent1"/>
            </a:solidFill>
            <a:ln>
              <a:noFill/>
            </a:ln>
            <a:effectLst/>
          </c:spPr>
          <c:invertIfNegative val="0"/>
          <c:cat>
            <c:strLit>
              <c:ptCount val="2"/>
              <c:pt idx="0">
                <c:v>2021 Southeast Alaska</c:v>
              </c:pt>
              <c:pt idx="1">
                <c:v>2022 Southeast Alaska</c:v>
              </c:pt>
            </c:strLit>
          </c:cat>
          <c:val>
            <c:numLit>
              <c:formatCode>General</c:formatCode>
              <c:ptCount val="2"/>
              <c:pt idx="0">
                <c:v>29</c:v>
              </c:pt>
              <c:pt idx="1">
                <c:v>16</c:v>
              </c:pt>
            </c:numLit>
          </c:val>
          <c:extLst>
            <c:ext xmlns:c16="http://schemas.microsoft.com/office/drawing/2014/chart" uri="{C3380CC4-5D6E-409C-BE32-E72D297353CC}">
              <c16:uniqueId val="{00000000-2EBF-42BD-8DEB-90469A7C8727}"/>
            </c:ext>
          </c:extLst>
        </c:ser>
        <c:ser>
          <c:idx val="1"/>
          <c:order val="1"/>
          <c:tx>
            <c:v>Strenuous hiking</c:v>
          </c:tx>
          <c:spPr>
            <a:solidFill>
              <a:schemeClr val="accent2"/>
            </a:solidFill>
            <a:ln>
              <a:noFill/>
            </a:ln>
            <a:effectLst/>
          </c:spPr>
          <c:invertIfNegative val="0"/>
          <c:cat>
            <c:strLit>
              <c:ptCount val="2"/>
              <c:pt idx="0">
                <c:v>2021 Southeast Alaska</c:v>
              </c:pt>
              <c:pt idx="1">
                <c:v>2022 Southeast Alaska</c:v>
              </c:pt>
            </c:strLit>
          </c:cat>
          <c:val>
            <c:numLit>
              <c:formatCode>General</c:formatCode>
              <c:ptCount val="2"/>
              <c:pt idx="0">
                <c:v>40</c:v>
              </c:pt>
              <c:pt idx="1">
                <c:v>0</c:v>
              </c:pt>
            </c:numLit>
          </c:val>
          <c:extLst>
            <c:ext xmlns:c16="http://schemas.microsoft.com/office/drawing/2014/chart" uri="{C3380CC4-5D6E-409C-BE32-E72D297353CC}">
              <c16:uniqueId val="{00000001-2EBF-42BD-8DEB-90469A7C8727}"/>
            </c:ext>
          </c:extLst>
        </c:ser>
        <c:dLbls>
          <c:showLegendKey val="0"/>
          <c:showVal val="0"/>
          <c:showCatName val="0"/>
          <c:showSerName val="0"/>
          <c:showPercent val="0"/>
          <c:showBubbleSize val="0"/>
        </c:dLbls>
        <c:gapWidth val="219"/>
        <c:overlap val="-27"/>
        <c:axId val="11121616"/>
        <c:axId val="11122864"/>
      </c:barChart>
      <c:catAx>
        <c:axId val="111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864"/>
        <c:crosses val="autoZero"/>
        <c:auto val="1"/>
        <c:lblAlgn val="ctr"/>
        <c:lblOffset val="100"/>
        <c:noMultiLvlLbl val="0"/>
      </c:catAx>
      <c:valAx>
        <c:axId val="111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Light hiking</c:v>
          </c:tx>
          <c:spPr>
            <a:solidFill>
              <a:schemeClr val="accent1"/>
            </a:solidFill>
            <a:ln>
              <a:noFill/>
            </a:ln>
            <a:effectLst/>
          </c:spPr>
          <c:invertIfNegative val="0"/>
          <c:cat>
            <c:strLit>
              <c:ptCount val="3"/>
              <c:pt idx="0">
                <c:v>2020</c:v>
              </c:pt>
              <c:pt idx="1">
                <c:v>2021</c:v>
              </c:pt>
              <c:pt idx="2">
                <c:v>2022</c:v>
              </c:pt>
            </c:strLit>
          </c:cat>
          <c:val>
            <c:numLit>
              <c:formatCode>General</c:formatCode>
              <c:ptCount val="3"/>
              <c:pt idx="0">
                <c:v>324</c:v>
              </c:pt>
              <c:pt idx="1">
                <c:v>131</c:v>
              </c:pt>
              <c:pt idx="2">
                <c:v>275</c:v>
              </c:pt>
            </c:numLit>
          </c:val>
          <c:extLst>
            <c:ext xmlns:c16="http://schemas.microsoft.com/office/drawing/2014/chart" uri="{C3380CC4-5D6E-409C-BE32-E72D297353CC}">
              <c16:uniqueId val="{00000000-AD11-44C2-99D5-BAAE08982C73}"/>
            </c:ext>
          </c:extLst>
        </c:ser>
        <c:ser>
          <c:idx val="1"/>
          <c:order val="1"/>
          <c:tx>
            <c:v>Moderate to Vigorous hiking</c:v>
          </c:tx>
          <c:spPr>
            <a:solidFill>
              <a:schemeClr val="accent2"/>
            </a:solidFill>
            <a:ln>
              <a:noFill/>
            </a:ln>
            <a:effectLst/>
          </c:spPr>
          <c:invertIfNegative val="0"/>
          <c:cat>
            <c:strLit>
              <c:ptCount val="3"/>
              <c:pt idx="0">
                <c:v>2020</c:v>
              </c:pt>
              <c:pt idx="1">
                <c:v>2021</c:v>
              </c:pt>
              <c:pt idx="2">
                <c:v>2022</c:v>
              </c:pt>
            </c:strLit>
          </c:cat>
          <c:val>
            <c:numLit>
              <c:formatCode>General</c:formatCode>
              <c:ptCount val="3"/>
              <c:pt idx="0">
                <c:v>229</c:v>
              </c:pt>
              <c:pt idx="1">
                <c:v>274</c:v>
              </c:pt>
              <c:pt idx="2">
                <c:v>263</c:v>
              </c:pt>
            </c:numLit>
          </c:val>
          <c:extLst>
            <c:ext xmlns:c16="http://schemas.microsoft.com/office/drawing/2014/chart" uri="{C3380CC4-5D6E-409C-BE32-E72D297353CC}">
              <c16:uniqueId val="{00000001-AD11-44C2-99D5-BAAE08982C73}"/>
            </c:ext>
          </c:extLst>
        </c:ser>
        <c:ser>
          <c:idx val="2"/>
          <c:order val="2"/>
          <c:tx>
            <c:v>No fitness required</c:v>
          </c:tx>
          <c:spPr>
            <a:solidFill>
              <a:schemeClr val="accent3"/>
            </a:solidFill>
            <a:ln>
              <a:noFill/>
            </a:ln>
            <a:effectLst/>
          </c:spPr>
          <c:invertIfNegative val="0"/>
          <c:cat>
            <c:strLit>
              <c:ptCount val="3"/>
              <c:pt idx="0">
                <c:v>2020</c:v>
              </c:pt>
              <c:pt idx="1">
                <c:v>2021</c:v>
              </c:pt>
              <c:pt idx="2">
                <c:v>2022</c:v>
              </c:pt>
            </c:strLit>
          </c:cat>
          <c:val>
            <c:numLit>
              <c:formatCode>General</c:formatCode>
              <c:ptCount val="3"/>
              <c:pt idx="0">
                <c:v>81</c:v>
              </c:pt>
              <c:pt idx="1">
                <c:v>217</c:v>
              </c:pt>
              <c:pt idx="2">
                <c:v>269</c:v>
              </c:pt>
            </c:numLit>
          </c:val>
          <c:extLst>
            <c:ext xmlns:c16="http://schemas.microsoft.com/office/drawing/2014/chart" uri="{C3380CC4-5D6E-409C-BE32-E72D297353CC}">
              <c16:uniqueId val="{00000002-AD11-44C2-99D5-BAAE08982C73}"/>
            </c:ext>
          </c:extLst>
        </c:ser>
        <c:ser>
          <c:idx val="3"/>
          <c:order val="3"/>
          <c:tx>
            <c:v>Strenuous hiking</c:v>
          </c:tx>
          <c:spPr>
            <a:solidFill>
              <a:schemeClr val="accent4"/>
            </a:solidFill>
            <a:ln>
              <a:noFill/>
            </a:ln>
            <a:effectLst/>
          </c:spPr>
          <c:invertIfNegative val="0"/>
          <c:cat>
            <c:strLit>
              <c:ptCount val="3"/>
              <c:pt idx="0">
                <c:v>2020</c:v>
              </c:pt>
              <c:pt idx="1">
                <c:v>2021</c:v>
              </c:pt>
              <c:pt idx="2">
                <c:v>2022</c:v>
              </c:pt>
            </c:strLit>
          </c:cat>
          <c:val>
            <c:numLit>
              <c:formatCode>General</c:formatCode>
              <c:ptCount val="3"/>
              <c:pt idx="0">
                <c:v>263</c:v>
              </c:pt>
              <c:pt idx="1">
                <c:v>338</c:v>
              </c:pt>
              <c:pt idx="2">
                <c:v>427</c:v>
              </c:pt>
            </c:numLit>
          </c:val>
          <c:extLst>
            <c:ext xmlns:c16="http://schemas.microsoft.com/office/drawing/2014/chart" uri="{C3380CC4-5D6E-409C-BE32-E72D297353CC}">
              <c16:uniqueId val="{00000003-AD11-44C2-99D5-BAAE08982C73}"/>
            </c:ext>
          </c:extLst>
        </c:ser>
        <c:dLbls>
          <c:showLegendKey val="0"/>
          <c:showVal val="0"/>
          <c:showCatName val="0"/>
          <c:showSerName val="0"/>
          <c:showPercent val="0"/>
          <c:showBubbleSize val="0"/>
        </c:dLbls>
        <c:gapWidth val="219"/>
        <c:overlap val="-27"/>
        <c:axId val="386452976"/>
        <c:axId val="386455888"/>
      </c:barChart>
      <c:catAx>
        <c:axId val="38645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55888"/>
        <c:crosses val="autoZero"/>
        <c:auto val="1"/>
        <c:lblAlgn val="ctr"/>
        <c:lblOffset val="100"/>
        <c:noMultiLvlLbl val="0"/>
      </c:catAx>
      <c:valAx>
        <c:axId val="3864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175260</xdr:rowOff>
    </xdr:from>
    <xdr:to>
      <xdr:col>12</xdr:col>
      <xdr:colOff>982980</xdr:colOff>
      <xdr:row>19</xdr:row>
      <xdr:rowOff>137160</xdr:rowOff>
    </xdr:to>
    <xdr:graphicFrame macro="">
      <xdr:nvGraphicFramePr>
        <xdr:cNvPr id="3" name="Chart 2">
          <a:extLst>
            <a:ext uri="{FF2B5EF4-FFF2-40B4-BE49-F238E27FC236}">
              <a16:creationId xmlns:a16="http://schemas.microsoft.com/office/drawing/2014/main" id="{36ED47CA-75FF-49CE-910A-1CE4D6A6D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205740</xdr:colOff>
      <xdr:row>19</xdr:row>
      <xdr:rowOff>152400</xdr:rowOff>
    </xdr:from>
    <xdr:to>
      <xdr:col>9</xdr:col>
      <xdr:colOff>967740</xdr:colOff>
      <xdr:row>33</xdr:row>
      <xdr:rowOff>59055</xdr:rowOff>
    </xdr:to>
    <mc:AlternateContent xmlns:mc="http://schemas.openxmlformats.org/markup-compatibility/2006">
      <mc:Choice xmlns:a14="http://schemas.microsoft.com/office/drawing/2010/main" Requires="a14">
        <xdr:graphicFrame macro="">
          <xdr:nvGraphicFramePr>
            <xdr:cNvPr id="9" name="Destination 1">
              <a:extLst>
                <a:ext uri="{FF2B5EF4-FFF2-40B4-BE49-F238E27FC236}">
                  <a16:creationId xmlns:a16="http://schemas.microsoft.com/office/drawing/2014/main" id="{704C95C9-C9FE-4D30-8CAF-87094F0B4C6E}"/>
                </a:ext>
              </a:extLst>
            </xdr:cNvPr>
            <xdr:cNvGraphicFramePr/>
          </xdr:nvGraphicFramePr>
          <xdr:xfrm>
            <a:off x="0" y="0"/>
            <a:ext cx="0" cy="0"/>
          </xdr:xfrm>
          <a:graphic>
            <a:graphicData uri="http://schemas.microsoft.com/office/drawing/2010/slicer">
              <sle:slicer xmlns:sle="http://schemas.microsoft.com/office/drawing/2010/slicer" name="Destination 1"/>
            </a:graphicData>
          </a:graphic>
        </xdr:graphicFrame>
      </mc:Choice>
      <mc:Fallback>
        <xdr:sp macro="" textlink="">
          <xdr:nvSpPr>
            <xdr:cNvPr id="0" name=""/>
            <xdr:cNvSpPr>
              <a:spLocks noTextEdit="1"/>
            </xdr:cNvSpPr>
          </xdr:nvSpPr>
          <xdr:spPr>
            <a:xfrm>
              <a:off x="8846820" y="3627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1653540</xdr:colOff>
      <xdr:row>21</xdr:row>
      <xdr:rowOff>26670</xdr:rowOff>
    </xdr:from>
    <xdr:to>
      <xdr:col>8</xdr:col>
      <xdr:colOff>7620</xdr:colOff>
      <xdr:row>38</xdr:row>
      <xdr:rowOff>60960</xdr:rowOff>
    </xdr:to>
    <xdr:graphicFrame macro="">
      <xdr:nvGraphicFramePr>
        <xdr:cNvPr id="4" name="Chart 3">
          <a:extLst>
            <a:ext uri="{FF2B5EF4-FFF2-40B4-BE49-F238E27FC236}">
              <a16:creationId xmlns:a16="http://schemas.microsoft.com/office/drawing/2014/main" id="{EAF43BA5-AEF5-42A2-990D-78C28CEA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20</xdr:row>
      <xdr:rowOff>0</xdr:rowOff>
    </xdr:from>
    <xdr:to>
      <xdr:col>10</xdr:col>
      <xdr:colOff>1559410</xdr:colOff>
      <xdr:row>39</xdr:row>
      <xdr:rowOff>114075</xdr:rowOff>
    </xdr:to>
    <xdr:graphicFrame macro="">
      <xdr:nvGraphicFramePr>
        <xdr:cNvPr id="5" name="Chart 4">
          <a:extLst>
            <a:ext uri="{FF2B5EF4-FFF2-40B4-BE49-F238E27FC236}">
              <a16:creationId xmlns:a16="http://schemas.microsoft.com/office/drawing/2014/main" id="{D5DCB0C3-736C-48BF-A584-FFD155012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1668780</xdr:colOff>
      <xdr:row>21</xdr:row>
      <xdr:rowOff>152400</xdr:rowOff>
    </xdr:from>
    <xdr:to>
      <xdr:col>6</xdr:col>
      <xdr:colOff>160020</xdr:colOff>
      <xdr:row>45</xdr:row>
      <xdr:rowOff>7620</xdr:rowOff>
    </xdr:to>
    <xdr:graphicFrame macro="">
      <xdr:nvGraphicFramePr>
        <xdr:cNvPr id="2" name="Chart 1">
          <a:extLst>
            <a:ext uri="{FF2B5EF4-FFF2-40B4-BE49-F238E27FC236}">
              <a16:creationId xmlns:a16="http://schemas.microsoft.com/office/drawing/2014/main" id="{67E8C414-1A3A-4C60-B9D1-A966B6E95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0</xdr:row>
      <xdr:rowOff>0</xdr:rowOff>
    </xdr:from>
    <xdr:to>
      <xdr:col>17</xdr:col>
      <xdr:colOff>53340</xdr:colOff>
      <xdr:row>20</xdr:row>
      <xdr:rowOff>7620</xdr:rowOff>
    </xdr:to>
    <xdr:graphicFrame macro="">
      <xdr:nvGraphicFramePr>
        <xdr:cNvPr id="2" name="Chart 1">
          <a:extLst>
            <a:ext uri="{FF2B5EF4-FFF2-40B4-BE49-F238E27FC236}">
              <a16:creationId xmlns:a16="http://schemas.microsoft.com/office/drawing/2014/main" id="{AAC96C70-B490-40F9-B929-D3002C72F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281940</xdr:colOff>
      <xdr:row>18</xdr:row>
      <xdr:rowOff>171450</xdr:rowOff>
    </xdr:from>
    <xdr:to>
      <xdr:col>4</xdr:col>
      <xdr:colOff>609600</xdr:colOff>
      <xdr:row>37</xdr:row>
      <xdr:rowOff>114300</xdr:rowOff>
    </xdr:to>
    <xdr:graphicFrame macro="">
      <xdr:nvGraphicFramePr>
        <xdr:cNvPr id="3" name="Chart 2">
          <a:extLst>
            <a:ext uri="{FF2B5EF4-FFF2-40B4-BE49-F238E27FC236}">
              <a16:creationId xmlns:a16="http://schemas.microsoft.com/office/drawing/2014/main" id="{D93F56CF-5F00-42F6-B9A2-DCC53494C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1059180</xdr:colOff>
      <xdr:row>34</xdr:row>
      <xdr:rowOff>167640</xdr:rowOff>
    </xdr:from>
    <xdr:to>
      <xdr:col>3</xdr:col>
      <xdr:colOff>2103120</xdr:colOff>
      <xdr:row>36</xdr:row>
      <xdr:rowOff>22860</xdr:rowOff>
    </xdr:to>
    <xdr:sp macro="" textlink="">
      <xdr:nvSpPr>
        <xdr:cNvPr id="4" name="Rectangle 3">
          <a:extLst>
            <a:ext uri="{FF2B5EF4-FFF2-40B4-BE49-F238E27FC236}">
              <a16:creationId xmlns:a16="http://schemas.microsoft.com/office/drawing/2014/main" id="{E5773B8A-0C4E-4B9F-A2FA-ADE2C125C682}"/>
            </a:ext>
          </a:extLst>
        </xdr:cNvPr>
        <xdr:cNvSpPr/>
      </xdr:nvSpPr>
      <xdr:spPr>
        <a:xfrm>
          <a:off x="8473440" y="6469380"/>
          <a:ext cx="1043940" cy="2209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1432560</xdr:colOff>
      <xdr:row>22</xdr:row>
      <xdr:rowOff>34290</xdr:rowOff>
    </xdr:from>
    <xdr:to>
      <xdr:col>7</xdr:col>
      <xdr:colOff>701040</xdr:colOff>
      <xdr:row>36</xdr:row>
      <xdr:rowOff>110490</xdr:rowOff>
    </xdr:to>
    <xdr:graphicFrame macro="">
      <xdr:nvGraphicFramePr>
        <xdr:cNvPr id="2" name="Chart 1">
          <a:extLst>
            <a:ext uri="{FF2B5EF4-FFF2-40B4-BE49-F238E27FC236}">
              <a16:creationId xmlns:a16="http://schemas.microsoft.com/office/drawing/2014/main" id="{73FDAEB8-723C-47F8-9B68-5C60672B8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23</xdr:row>
      <xdr:rowOff>0</xdr:rowOff>
    </xdr:from>
    <xdr:to>
      <xdr:col>4</xdr:col>
      <xdr:colOff>1165860</xdr:colOff>
      <xdr:row>37</xdr:row>
      <xdr:rowOff>76200</xdr:rowOff>
    </xdr:to>
    <xdr:graphicFrame macro="">
      <xdr:nvGraphicFramePr>
        <xdr:cNvPr id="3" name="Chart 2">
          <a:extLst>
            <a:ext uri="{FF2B5EF4-FFF2-40B4-BE49-F238E27FC236}">
              <a16:creationId xmlns:a16="http://schemas.microsoft.com/office/drawing/2014/main" id="{7FD45BB1-77BF-4FC8-9A30-92389F41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190500</xdr:colOff>
      <xdr:row>18</xdr:row>
      <xdr:rowOff>7620</xdr:rowOff>
    </xdr:to>
    <xdr:graphicFrame macro="">
      <xdr:nvGraphicFramePr>
        <xdr:cNvPr id="2" name="Chart 1">
          <a:extLst>
            <a:ext uri="{FF2B5EF4-FFF2-40B4-BE49-F238E27FC236}">
              <a16:creationId xmlns:a16="http://schemas.microsoft.com/office/drawing/2014/main" id="{B01DD6D8-F87A-4193-BABD-8BBB4B2A9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centageDecreaseRevenuebyYea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verage%20Revenue%20by%20Destination.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umberOfPeopleByYea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CrossTab_RevenuebyYears"/>
      <sheetName val="Sheet5"/>
    </sheetNames>
    <sheetDataSet>
      <sheetData sheetId="0"/>
      <sheetData sheetId="1">
        <row r="2">
          <cell r="A2" t="str">
            <v>Southeast Alaska</v>
          </cell>
          <cell r="G2">
            <v>-0.39998156642052418</v>
          </cell>
        </row>
        <row r="3">
          <cell r="A3" t="str">
            <v>Grand Canyon</v>
          </cell>
          <cell r="G3">
            <v>-0.3686262376237624</v>
          </cell>
        </row>
        <row r="4">
          <cell r="A4" t="str">
            <v>Southwest Ireland</v>
          </cell>
          <cell r="G4">
            <v>-0.35029355289296099</v>
          </cell>
        </row>
        <row r="5">
          <cell r="A5" t="str">
            <v>Bhutan</v>
          </cell>
          <cell r="G5">
            <v>-0.34751094275471683</v>
          </cell>
        </row>
        <row r="6">
          <cell r="A6" t="str">
            <v>Patagonia</v>
          </cell>
          <cell r="G6">
            <v>-0.33036302678279245</v>
          </cell>
        </row>
        <row r="7">
          <cell r="A7" t="str">
            <v>Yucatan</v>
          </cell>
          <cell r="G7">
            <v>-0.20455778883563644</v>
          </cell>
        </row>
        <row r="8">
          <cell r="A8" t="str">
            <v>Adirondack Park, New York</v>
          </cell>
          <cell r="G8">
            <v>8.8054317844260561E-3</v>
          </cell>
        </row>
        <row r="9">
          <cell r="A9" t="str">
            <v>Cloud Forests of Costa Rica</v>
          </cell>
          <cell r="G9">
            <v>9.3402896692097118E-3</v>
          </cell>
        </row>
        <row r="10">
          <cell r="A10" t="str">
            <v>Washington and Oregon</v>
          </cell>
          <cell r="G10">
            <v>2.3072825887284501E-2</v>
          </cell>
        </row>
        <row r="11">
          <cell r="A11" t="str">
            <v>Glacier National Park</v>
          </cell>
          <cell r="G11">
            <v>6.3618017412007524E-2</v>
          </cell>
        </row>
        <row r="12">
          <cell r="A12" t="str">
            <v>Cinque Terre, Italy</v>
          </cell>
          <cell r="G12">
            <v>0.10510603142585848</v>
          </cell>
        </row>
        <row r="13">
          <cell r="A13" t="str">
            <v>Mount Rainier National Park</v>
          </cell>
          <cell r="G13">
            <v>0.20845333726107793</v>
          </cell>
        </row>
        <row r="14">
          <cell r="A14" t="str">
            <v>Zion National Park</v>
          </cell>
          <cell r="G14">
            <v>0.62897812832849742</v>
          </cell>
        </row>
        <row r="15">
          <cell r="A15" t="str">
            <v>Nova Scotia, Canada</v>
          </cell>
          <cell r="G15">
            <v>0.82836910420922671</v>
          </cell>
        </row>
        <row r="16">
          <cell r="A16" t="str">
            <v>Moab</v>
          </cell>
          <cell r="G16">
            <v>1.2440246271976028</v>
          </cell>
        </row>
        <row r="17">
          <cell r="A17" t="str">
            <v>The Oregon Trail</v>
          </cell>
          <cell r="G17">
            <v>1.3112166344461649</v>
          </cell>
        </row>
        <row r="18">
          <cell r="A18" t="str">
            <v>Yellowstone</v>
          </cell>
          <cell r="G18">
            <v>1.3249542533135121</v>
          </cell>
        </row>
        <row r="19">
          <cell r="A19" t="str">
            <v>John Muir Trail, California</v>
          </cell>
          <cell r="G19">
            <v>8.645186059605269</v>
          </cell>
        </row>
        <row r="20">
          <cell r="A20" t="str">
            <v>Great Smoky Mountains</v>
          </cell>
          <cell r="G20">
            <v>8.7003769296176205</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rage Revenue by Destination"/>
      <sheetName val="Sheet1"/>
    </sheetNames>
    <sheetDataSet>
      <sheetData sheetId="0">
        <row r="1">
          <cell r="B1" t="str">
            <v>Avergae Revenue per Destination</v>
          </cell>
        </row>
        <row r="2">
          <cell r="A2" t="str">
            <v>Cinque Terre, Italy</v>
          </cell>
          <cell r="B2">
            <v>51500</v>
          </cell>
        </row>
        <row r="3">
          <cell r="A3" t="str">
            <v>Southwest Ireland</v>
          </cell>
          <cell r="B3">
            <v>58762</v>
          </cell>
        </row>
        <row r="4">
          <cell r="A4" t="str">
            <v>The Oregon Trail</v>
          </cell>
          <cell r="B4">
            <v>58916</v>
          </cell>
        </row>
        <row r="5">
          <cell r="A5" t="str">
            <v>Yucatan</v>
          </cell>
          <cell r="B5">
            <v>73284</v>
          </cell>
        </row>
        <row r="6">
          <cell r="A6" t="str">
            <v>Southeast Alaska</v>
          </cell>
          <cell r="B6">
            <v>73781</v>
          </cell>
        </row>
        <row r="7">
          <cell r="A7" t="str">
            <v>Grand Canyon</v>
          </cell>
          <cell r="B7">
            <v>81624</v>
          </cell>
        </row>
        <row r="8">
          <cell r="A8" t="str">
            <v>Cloud Forests of Costa Rica</v>
          </cell>
          <cell r="B8">
            <v>92346</v>
          </cell>
        </row>
        <row r="9">
          <cell r="A9" t="str">
            <v>Mount Rainier National Park</v>
          </cell>
          <cell r="B9">
            <v>106659</v>
          </cell>
        </row>
        <row r="10">
          <cell r="A10" t="str">
            <v>Great Smoky Mountains</v>
          </cell>
          <cell r="B10">
            <v>110248</v>
          </cell>
        </row>
        <row r="11">
          <cell r="A11" t="str">
            <v>Zion National Park</v>
          </cell>
          <cell r="B11">
            <v>118272</v>
          </cell>
        </row>
        <row r="12">
          <cell r="A12" t="str">
            <v>John Muir Trail, California</v>
          </cell>
          <cell r="B12">
            <v>121831</v>
          </cell>
        </row>
        <row r="13">
          <cell r="A13" t="str">
            <v>Yellowstone</v>
          </cell>
          <cell r="B13">
            <v>131470</v>
          </cell>
        </row>
        <row r="14">
          <cell r="A14" t="str">
            <v>Patagonia</v>
          </cell>
          <cell r="B14">
            <v>135054</v>
          </cell>
        </row>
        <row r="15">
          <cell r="A15" t="str">
            <v>Bhutan</v>
          </cell>
          <cell r="B15">
            <v>136911</v>
          </cell>
        </row>
        <row r="16">
          <cell r="A16" t="str">
            <v>Glacier National Park</v>
          </cell>
          <cell r="B16">
            <v>138234</v>
          </cell>
        </row>
        <row r="17">
          <cell r="A17" t="str">
            <v>Nova Scotia, Canada</v>
          </cell>
          <cell r="B17">
            <v>147653</v>
          </cell>
        </row>
        <row r="18">
          <cell r="A18" t="str">
            <v>Adirondack Park, New York</v>
          </cell>
          <cell r="B18">
            <v>155314</v>
          </cell>
        </row>
        <row r="19">
          <cell r="A19" t="str">
            <v>Washington and Oregon</v>
          </cell>
          <cell r="B19">
            <v>170574</v>
          </cell>
        </row>
        <row r="20">
          <cell r="A20" t="str">
            <v>Moab</v>
          </cell>
          <cell r="B20">
            <v>255621</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rage Revenue by Destin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mberOfPeopleByYears"/>
      <sheetName val="Sheet1"/>
    </sheetNames>
    <sheetDataSet>
      <sheetData sheetId="0"/>
      <sheetData sheetId="1">
        <row r="2">
          <cell r="B2" t="str">
            <v>Total Number of People</v>
          </cell>
          <cell r="C2" t="str">
            <v>2020</v>
          </cell>
          <cell r="D2" t="str">
            <v>2021</v>
          </cell>
          <cell r="E2" t="str">
            <v>2022</v>
          </cell>
          <cell r="F2" t="str">
            <v>TrendLine</v>
          </cell>
          <cell r="G2" t="str">
            <v>Percentage Increase in Number Visitors 2021</v>
          </cell>
          <cell r="H2" t="str">
            <v>Percentage Increase in Number Visitors 2021</v>
          </cell>
          <cell r="I2" t="str">
            <v>Average Percenatge Increase in Visitors</v>
          </cell>
        </row>
        <row r="3">
          <cell r="A3" t="str">
            <v>Grand Canyon</v>
          </cell>
          <cell r="B3">
            <v>66</v>
          </cell>
          <cell r="D3">
            <v>60</v>
          </cell>
          <cell r="E3">
            <v>6</v>
          </cell>
          <cell r="H3">
            <v>-0.9</v>
          </cell>
          <cell r="I3">
            <v>-0.45</v>
          </cell>
        </row>
        <row r="4">
          <cell r="A4" t="str">
            <v>Bhutan</v>
          </cell>
          <cell r="B4">
            <v>192</v>
          </cell>
          <cell r="C4">
            <v>109</v>
          </cell>
          <cell r="D4">
            <v>50</v>
          </cell>
          <cell r="E4">
            <v>33</v>
          </cell>
          <cell r="G4">
            <v>-0.54128440366972475</v>
          </cell>
          <cell r="H4">
            <v>-0.34</v>
          </cell>
          <cell r="I4">
            <v>-0.44064220183486236</v>
          </cell>
        </row>
        <row r="5">
          <cell r="A5" t="str">
            <v>Southeast Alaska</v>
          </cell>
          <cell r="B5">
            <v>85</v>
          </cell>
          <cell r="D5">
            <v>69</v>
          </cell>
          <cell r="E5">
            <v>16</v>
          </cell>
          <cell r="H5">
            <v>-0.76811594202898548</v>
          </cell>
          <cell r="I5">
            <v>-0.38405797101449274</v>
          </cell>
        </row>
        <row r="6">
          <cell r="A6" t="str">
            <v>Patagonia</v>
          </cell>
          <cell r="B6">
            <v>229</v>
          </cell>
          <cell r="C6">
            <v>182</v>
          </cell>
          <cell r="D6">
            <v>47</v>
          </cell>
          <cell r="G6">
            <v>-0.74175824175824179</v>
          </cell>
          <cell r="I6">
            <v>-0.37087912087912089</v>
          </cell>
        </row>
        <row r="7">
          <cell r="A7" t="str">
            <v>Southwest Ireland</v>
          </cell>
          <cell r="B7">
            <v>62</v>
          </cell>
          <cell r="C7">
            <v>47</v>
          </cell>
          <cell r="E7">
            <v>15</v>
          </cell>
          <cell r="H7">
            <v>-0.68085106382978722</v>
          </cell>
          <cell r="I7">
            <v>-0.34042553191489361</v>
          </cell>
        </row>
        <row r="8">
          <cell r="A8" t="str">
            <v>Cloud Forests of Costa Rica</v>
          </cell>
          <cell r="B8">
            <v>142</v>
          </cell>
          <cell r="C8">
            <v>77</v>
          </cell>
          <cell r="D8">
            <v>65</v>
          </cell>
          <cell r="G8">
            <v>-0.15584415584415584</v>
          </cell>
          <cell r="I8">
            <v>-7.792207792207792E-2</v>
          </cell>
        </row>
        <row r="9">
          <cell r="A9" t="str">
            <v>The Oregon Trail</v>
          </cell>
          <cell r="B9">
            <v>83</v>
          </cell>
          <cell r="C9">
            <v>43</v>
          </cell>
          <cell r="D9">
            <v>15</v>
          </cell>
          <cell r="E9">
            <v>25</v>
          </cell>
          <cell r="G9">
            <v>-0.65116279069767447</v>
          </cell>
          <cell r="H9">
            <v>0.66666666666666663</v>
          </cell>
          <cell r="I9">
            <v>7.7519379844960823E-3</v>
          </cell>
        </row>
        <row r="10">
          <cell r="A10" t="str">
            <v>Cinque Terre, Italy</v>
          </cell>
          <cell r="B10">
            <v>100</v>
          </cell>
          <cell r="D10">
            <v>48</v>
          </cell>
          <cell r="E10">
            <v>52</v>
          </cell>
          <cell r="H10">
            <v>8.3333333333333329E-2</v>
          </cell>
          <cell r="I10">
            <v>4.1666666666666664E-2</v>
          </cell>
        </row>
        <row r="11">
          <cell r="A11" t="str">
            <v>Yucatan</v>
          </cell>
          <cell r="B11">
            <v>124</v>
          </cell>
          <cell r="C11">
            <v>58</v>
          </cell>
          <cell r="E11">
            <v>66</v>
          </cell>
          <cell r="H11">
            <v>0.13793103448275862</v>
          </cell>
          <cell r="I11">
            <v>6.8965517241379309E-2</v>
          </cell>
        </row>
        <row r="12">
          <cell r="A12" t="str">
            <v>Washington and Oregon</v>
          </cell>
          <cell r="B12">
            <v>255</v>
          </cell>
          <cell r="C12">
            <v>86</v>
          </cell>
          <cell r="D12">
            <v>73</v>
          </cell>
          <cell r="E12">
            <v>96</v>
          </cell>
          <cell r="G12">
            <v>-0.15116279069767441</v>
          </cell>
          <cell r="H12">
            <v>0.31506849315068491</v>
          </cell>
          <cell r="I12">
            <v>8.1952851226505252E-2</v>
          </cell>
        </row>
        <row r="13">
          <cell r="A13" t="str">
            <v>Glacier National Park</v>
          </cell>
          <cell r="B13">
            <v>112</v>
          </cell>
          <cell r="C13">
            <v>30</v>
          </cell>
          <cell r="D13">
            <v>53</v>
          </cell>
          <cell r="E13">
            <v>29</v>
          </cell>
          <cell r="G13">
            <v>0.76666666666666672</v>
          </cell>
          <cell r="H13">
            <v>-0.45283018867924529</v>
          </cell>
          <cell r="I13">
            <v>0.15691823899371071</v>
          </cell>
        </row>
        <row r="14">
          <cell r="A14" t="str">
            <v>Mount Rainier National Park</v>
          </cell>
          <cell r="B14">
            <v>198</v>
          </cell>
          <cell r="D14">
            <v>74</v>
          </cell>
          <cell r="E14">
            <v>124</v>
          </cell>
          <cell r="H14">
            <v>0.67567567567567566</v>
          </cell>
          <cell r="I14">
            <v>0.33783783783783783</v>
          </cell>
        </row>
        <row r="15">
          <cell r="A15" t="str">
            <v>Zion National Park</v>
          </cell>
          <cell r="B15">
            <v>106</v>
          </cell>
          <cell r="C15">
            <v>38</v>
          </cell>
          <cell r="E15">
            <v>68</v>
          </cell>
          <cell r="H15">
            <v>0.78947368421052633</v>
          </cell>
          <cell r="I15">
            <v>0.39473684210526316</v>
          </cell>
        </row>
        <row r="16">
          <cell r="A16" t="str">
            <v>Adirondack Park, New York</v>
          </cell>
          <cell r="B16">
            <v>137</v>
          </cell>
          <cell r="D16">
            <v>49</v>
          </cell>
          <cell r="E16">
            <v>88</v>
          </cell>
          <cell r="H16">
            <v>0.79591836734693877</v>
          </cell>
          <cell r="I16">
            <v>0.39795918367346939</v>
          </cell>
        </row>
        <row r="17">
          <cell r="A17" t="str">
            <v>Nova Scotia, Canada</v>
          </cell>
          <cell r="B17">
            <v>276</v>
          </cell>
          <cell r="C17">
            <v>62</v>
          </cell>
          <cell r="D17">
            <v>75</v>
          </cell>
          <cell r="E17">
            <v>139</v>
          </cell>
          <cell r="G17">
            <v>0.20967741935483872</v>
          </cell>
          <cell r="H17">
            <v>0.85333333333333339</v>
          </cell>
          <cell r="I17">
            <v>0.53150537634408601</v>
          </cell>
        </row>
        <row r="18">
          <cell r="A18" t="str">
            <v>Moab</v>
          </cell>
          <cell r="B18">
            <v>101</v>
          </cell>
          <cell r="C18">
            <v>29</v>
          </cell>
          <cell r="E18">
            <v>72</v>
          </cell>
          <cell r="H18">
            <v>1.4827586206896552</v>
          </cell>
          <cell r="I18">
            <v>0.74137931034482762</v>
          </cell>
        </row>
        <row r="19">
          <cell r="A19" t="str">
            <v>Yellowstone</v>
          </cell>
          <cell r="B19">
            <v>298</v>
          </cell>
          <cell r="C19">
            <v>57</v>
          </cell>
          <cell r="D19">
            <v>62</v>
          </cell>
          <cell r="E19">
            <v>179</v>
          </cell>
          <cell r="G19">
            <v>8.771929824561403E-2</v>
          </cell>
          <cell r="H19">
            <v>1.8870967741935485</v>
          </cell>
          <cell r="I19">
            <v>0.98740803621958129</v>
          </cell>
        </row>
        <row r="20">
          <cell r="A20" t="str">
            <v>John Muir Trail, California</v>
          </cell>
          <cell r="B20">
            <v>268</v>
          </cell>
          <cell r="C20">
            <v>19</v>
          </cell>
          <cell r="D20">
            <v>208</v>
          </cell>
          <cell r="E20">
            <v>41</v>
          </cell>
          <cell r="G20">
            <v>9.9473684210526319</v>
          </cell>
          <cell r="H20">
            <v>-0.80288461538461542</v>
          </cell>
          <cell r="I20">
            <v>4.5722419028340084</v>
          </cell>
        </row>
        <row r="21">
          <cell r="A21" t="str">
            <v>Great Smoky Mountains</v>
          </cell>
          <cell r="B21">
            <v>257</v>
          </cell>
          <cell r="C21">
            <v>60</v>
          </cell>
          <cell r="D21">
            <v>12</v>
          </cell>
          <cell r="E21">
            <v>185</v>
          </cell>
          <cell r="G21">
            <v>-0.8</v>
          </cell>
          <cell r="H21">
            <v>14.416666666666666</v>
          </cell>
          <cell r="I21">
            <v>6.8083333333333327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Tab_RevenuebyYears"/>
      <sheetName val="Sheet1"/>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s" refreshedDate="44504.84021076389" createdVersion="7" refreshedVersion="7" minRefreshableVersion="3" recordCount="19" xr:uid="{E94FCFE5-65D1-4BA7-92B4-A3FA61697593}">
  <cacheSource type="worksheet">
    <worksheetSource ref="A1:E20" sheet=" % Increase in Visitors"/>
  </cacheSource>
  <cacheFields count="5">
    <cacheField name="Destination" numFmtId="0">
      <sharedItems count="19">
        <s v="Grand Canyon"/>
        <s v="Bhutan"/>
        <s v="Southeast Alaska"/>
        <s v="Patagonia"/>
        <s v="Southwest Ireland"/>
        <s v="Cloud Forests of Costa Rica"/>
        <s v="The Oregon Trail"/>
        <s v="Cinque Terre, Italy"/>
        <s v="Yucatan"/>
        <s v="Washington and Oregon"/>
        <s v="Glacier National Park"/>
        <s v="Mount Rainier National Park"/>
        <s v="Zion National Park"/>
        <s v="Adirondack Park, New York"/>
        <s v="Nova Scotia, Canada"/>
        <s v="Moab"/>
        <s v="Yellowstone"/>
        <s v="John Muir Trail, California"/>
        <s v="Great Smoky Mountains"/>
      </sharedItems>
    </cacheField>
    <cacheField name="Total Number of People" numFmtId="0">
      <sharedItems containsSemiMixedTypes="0" containsString="0" containsNumber="1" containsInteger="1" minValue="62" maxValue="298"/>
    </cacheField>
    <cacheField name="2020" numFmtId="0">
      <sharedItems containsString="0" containsBlank="1" containsNumber="1" containsInteger="1" minValue="19" maxValue="182"/>
    </cacheField>
    <cacheField name="2021" numFmtId="0">
      <sharedItems containsString="0" containsBlank="1" containsNumber="1" containsInteger="1" minValue="12" maxValue="208"/>
    </cacheField>
    <cacheField name="2022" numFmtId="0">
      <sharedItems containsString="0" containsBlank="1" containsNumber="1" containsInteger="1" minValue="6" maxValue="1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s" refreshedDate="44506.084060879628" createdVersion="7" refreshedVersion="7" minRefreshableVersion="3" recordCount="16" xr:uid="{6D5B0C52-34E9-4880-ADB5-D1AE0B744A54}">
  <cacheSource type="worksheet">
    <worksheetSource ref="A2:F20" sheet="Sheet6"/>
  </cacheSource>
  <cacheFields count="6">
    <cacheField name="YY" numFmtId="0">
      <sharedItems containsString="0" containsBlank="1" containsNumber="1" containsInteger="1" minValue="2021" maxValue="2022" count="3">
        <n v="2022"/>
        <n v="2021"/>
        <m/>
      </sharedItems>
    </cacheField>
    <cacheField name="Destination" numFmtId="0">
      <sharedItems containsBlank="1" count="2">
        <s v="Southeast Alaska"/>
        <m/>
      </sharedItems>
    </cacheField>
    <cacheField name="Description" numFmtId="0">
      <sharedItems containsBlank="1" count="3">
        <s v="Moderate to Vigorous hiking"/>
        <s v="Strenuous hiking"/>
        <m/>
      </sharedItems>
    </cacheField>
    <cacheField name="Price" numFmtId="0">
      <sharedItems containsString="0" containsBlank="1" containsNumber="1" containsInteger="1" minValue="3228" maxValue="8268"/>
    </cacheField>
    <cacheField name="NumberOfPeople" numFmtId="0">
      <sharedItems containsString="0" containsBlank="1" containsNumber="1" containsInteger="1" minValue="1" maxValue="12"/>
    </cacheField>
    <cacheField name="Revenue" numFmtId="0">
      <sharedItems containsString="0" containsBlank="1" containsNumber="1" containsInteger="1" minValue="6456" maxValue="826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s" refreshedDate="44504.831976504633" createdVersion="7" refreshedVersion="7" minRefreshableVersion="3" recordCount="19" xr:uid="{399A76B3-1930-41CA-89AF-0E73ABE9ACF1}">
  <cacheSource type="worksheet">
    <worksheetSource ref="A1:E20" sheet="TotalRevenuebyYears"/>
  </cacheSource>
  <cacheFields count="5">
    <cacheField name="Destination" numFmtId="0">
      <sharedItems count="19">
        <s v="Adirondack Park, New York"/>
        <s v="Bhutan"/>
        <s v="Cinque Terre, Italy"/>
        <s v="Cloud Forests of Costa Rica"/>
        <s v="Glacier National Park"/>
        <s v="Grand Canyon"/>
        <s v="Great Smoky Mountains"/>
        <s v="John Muir Trail, California"/>
        <s v="Moab"/>
        <s v="Mount Rainier National Park"/>
        <s v="Nova Scotia, Canada"/>
        <s v="Patagonia"/>
        <s v="Southeast Alaska"/>
        <s v="Southwest Ireland"/>
        <s v="The Oregon Trail"/>
        <s v="Washington and Oregon"/>
        <s v="Yellowstone"/>
        <s v="Yucatan"/>
        <s v="Zion National Park"/>
      </sharedItems>
    </cacheField>
    <cacheField name="Total Revenue" numFmtId="164">
      <sharedItems containsSemiMixedTypes="0" containsString="0" containsNumber="1" containsInteger="1" minValue="244872" maxValue="2046885"/>
    </cacheField>
    <cacheField name="2020" numFmtId="0">
      <sharedItems containsString="0" containsBlank="1" containsNumber="1" containsInteger="1" minValue="65436" maxValue="1109257" count="15">
        <m/>
        <n v="869752"/>
        <n v="411711"/>
        <n v="245430"/>
        <n v="232216"/>
        <n v="65436"/>
        <n v="170868"/>
        <n v="263188"/>
        <n v="1109257"/>
        <n v="271331"/>
        <n v="108489"/>
        <n v="724848"/>
        <n v="220881"/>
        <n v="414587"/>
        <n v="217816"/>
      </sharedItems>
    </cacheField>
    <cacheField name="2021" numFmtId="0">
      <sharedItems containsString="0" containsBlank="1" containsNumber="1" containsInteger="1" minValue="47235" maxValue="1254899" count="16">
        <n v="461874"/>
        <n v="247100"/>
        <n v="186407"/>
        <n v="419402"/>
        <n v="320947"/>
        <n v="193920"/>
        <n v="54084"/>
        <n v="1254899"/>
        <m/>
        <n v="441305"/>
        <n v="481175"/>
        <n v="376342"/>
        <n v="368892"/>
        <n v="47235"/>
        <n v="593573"/>
        <n v="573471"/>
      </sharedItems>
    </cacheField>
    <cacheField name="2022" numFmtId="0">
      <sharedItems containsString="0" containsBlank="1" containsNumber="1" containsInteger="1" minValue="50952" maxValue="1177691" count="18">
        <n v="470008"/>
        <n v="252258"/>
        <n v="225592"/>
        <m/>
        <n v="263030"/>
        <n v="50952"/>
        <n v="1036674"/>
        <n v="141641"/>
        <n v="595996"/>
        <n v="625288"/>
        <n v="879820"/>
        <n v="73792"/>
        <n v="81240"/>
        <n v="197775"/>
        <n v="728464"/>
        <n v="1177691"/>
        <n v="244973"/>
        <n v="491819"/>
      </sharedItems>
    </cacheField>
  </cacheFields>
  <extLst>
    <ext xmlns:x14="http://schemas.microsoft.com/office/spreadsheetml/2009/9/main" uri="{725AE2AE-9491-48be-B2B4-4EB974FC3084}">
      <x14:pivotCacheDefinition pivotCacheId="1345616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66"/>
    <m/>
    <n v="60"/>
    <n v="6"/>
  </r>
  <r>
    <x v="1"/>
    <n v="192"/>
    <n v="109"/>
    <n v="50"/>
    <n v="33"/>
  </r>
  <r>
    <x v="2"/>
    <n v="85"/>
    <m/>
    <n v="69"/>
    <n v="16"/>
  </r>
  <r>
    <x v="3"/>
    <n v="229"/>
    <n v="182"/>
    <n v="47"/>
    <m/>
  </r>
  <r>
    <x v="4"/>
    <n v="62"/>
    <n v="47"/>
    <m/>
    <n v="15"/>
  </r>
  <r>
    <x v="5"/>
    <n v="142"/>
    <n v="77"/>
    <n v="65"/>
    <m/>
  </r>
  <r>
    <x v="6"/>
    <n v="83"/>
    <n v="43"/>
    <n v="15"/>
    <n v="25"/>
  </r>
  <r>
    <x v="7"/>
    <n v="100"/>
    <m/>
    <n v="48"/>
    <n v="52"/>
  </r>
  <r>
    <x v="8"/>
    <n v="124"/>
    <n v="58"/>
    <m/>
    <n v="66"/>
  </r>
  <r>
    <x v="9"/>
    <n v="255"/>
    <n v="86"/>
    <n v="73"/>
    <n v="96"/>
  </r>
  <r>
    <x v="10"/>
    <n v="112"/>
    <n v="30"/>
    <n v="53"/>
    <n v="29"/>
  </r>
  <r>
    <x v="11"/>
    <n v="198"/>
    <m/>
    <n v="74"/>
    <n v="124"/>
  </r>
  <r>
    <x v="12"/>
    <n v="106"/>
    <n v="38"/>
    <m/>
    <n v="68"/>
  </r>
  <r>
    <x v="13"/>
    <n v="137"/>
    <m/>
    <n v="49"/>
    <n v="88"/>
  </r>
  <r>
    <x v="14"/>
    <n v="276"/>
    <n v="62"/>
    <n v="75"/>
    <n v="139"/>
  </r>
  <r>
    <x v="15"/>
    <n v="101"/>
    <n v="29"/>
    <m/>
    <n v="72"/>
  </r>
  <r>
    <x v="16"/>
    <n v="298"/>
    <n v="57"/>
    <n v="62"/>
    <n v="179"/>
  </r>
  <r>
    <x v="17"/>
    <n v="268"/>
    <n v="19"/>
    <n v="208"/>
    <n v="41"/>
  </r>
  <r>
    <x v="18"/>
    <n v="257"/>
    <n v="60"/>
    <n v="12"/>
    <n v="1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4612"/>
    <n v="4"/>
    <n v="18448"/>
  </r>
  <r>
    <x v="0"/>
    <x v="0"/>
    <x v="0"/>
    <n v="4612"/>
    <n v="12"/>
    <n v="55344"/>
  </r>
  <r>
    <x v="1"/>
    <x v="0"/>
    <x v="1"/>
    <n v="3228"/>
    <n v="8"/>
    <n v="25824"/>
  </r>
  <r>
    <x v="1"/>
    <x v="0"/>
    <x v="1"/>
    <n v="3228"/>
    <n v="2"/>
    <n v="6456"/>
  </r>
  <r>
    <x v="1"/>
    <x v="0"/>
    <x v="1"/>
    <n v="3228"/>
    <n v="2"/>
    <n v="6456"/>
  </r>
  <r>
    <x v="1"/>
    <x v="0"/>
    <x v="1"/>
    <n v="3228"/>
    <n v="9"/>
    <n v="29052"/>
  </r>
  <r>
    <x v="1"/>
    <x v="0"/>
    <x v="1"/>
    <n v="3228"/>
    <n v="10"/>
    <n v="32280"/>
  </r>
  <r>
    <x v="1"/>
    <x v="0"/>
    <x v="1"/>
    <n v="3228"/>
    <n v="9"/>
    <n v="29052"/>
  </r>
  <r>
    <x v="1"/>
    <x v="0"/>
    <x v="0"/>
    <n v="8268"/>
    <n v="10"/>
    <n v="82680"/>
  </r>
  <r>
    <x v="1"/>
    <x v="0"/>
    <x v="0"/>
    <n v="8268"/>
    <n v="1"/>
    <n v="8268"/>
  </r>
  <r>
    <x v="1"/>
    <x v="0"/>
    <x v="0"/>
    <n v="8268"/>
    <n v="1"/>
    <n v="8268"/>
  </r>
  <r>
    <x v="1"/>
    <x v="0"/>
    <x v="0"/>
    <n v="8268"/>
    <n v="2"/>
    <n v="16536"/>
  </r>
  <r>
    <x v="1"/>
    <x v="0"/>
    <x v="0"/>
    <n v="8268"/>
    <n v="3"/>
    <n v="24804"/>
  </r>
  <r>
    <x v="1"/>
    <x v="0"/>
    <x v="0"/>
    <n v="8268"/>
    <n v="9"/>
    <n v="74412"/>
  </r>
  <r>
    <x v="1"/>
    <x v="0"/>
    <x v="0"/>
    <n v="8268"/>
    <n v="3"/>
    <n v="24804"/>
  </r>
  <r>
    <x v="2"/>
    <x v="1"/>
    <x v="2"/>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931882"/>
    <x v="0"/>
    <x v="0"/>
    <x v="0"/>
  </r>
  <r>
    <x v="1"/>
    <n v="1369110"/>
    <x v="1"/>
    <x v="1"/>
    <x v="1"/>
  </r>
  <r>
    <x v="2"/>
    <n v="411999"/>
    <x v="0"/>
    <x v="2"/>
    <x v="2"/>
  </r>
  <r>
    <x v="3"/>
    <n v="831113"/>
    <x v="2"/>
    <x v="3"/>
    <x v="3"/>
  </r>
  <r>
    <x v="4"/>
    <n v="829407"/>
    <x v="3"/>
    <x v="4"/>
    <x v="4"/>
  </r>
  <r>
    <x v="5"/>
    <n v="244872"/>
    <x v="0"/>
    <x v="5"/>
    <x v="5"/>
  </r>
  <r>
    <x v="6"/>
    <n v="1322974"/>
    <x v="4"/>
    <x v="6"/>
    <x v="6"/>
  </r>
  <r>
    <x v="7"/>
    <n v="1461976"/>
    <x v="5"/>
    <x v="7"/>
    <x v="7"/>
  </r>
  <r>
    <x v="8"/>
    <n v="766864"/>
    <x v="6"/>
    <x v="8"/>
    <x v="8"/>
  </r>
  <r>
    <x v="9"/>
    <n v="1066593"/>
    <x v="0"/>
    <x v="9"/>
    <x v="9"/>
  </r>
  <r>
    <x v="10"/>
    <n v="1624183"/>
    <x v="7"/>
    <x v="10"/>
    <x v="10"/>
  </r>
  <r>
    <x v="11"/>
    <n v="1485599"/>
    <x v="8"/>
    <x v="11"/>
    <x v="3"/>
  </r>
  <r>
    <x v="12"/>
    <n v="442684"/>
    <x v="0"/>
    <x v="12"/>
    <x v="11"/>
  </r>
  <r>
    <x v="13"/>
    <n v="352571"/>
    <x v="9"/>
    <x v="8"/>
    <x v="12"/>
  </r>
  <r>
    <x v="14"/>
    <n v="353499"/>
    <x v="10"/>
    <x v="13"/>
    <x v="13"/>
  </r>
  <r>
    <x v="15"/>
    <n v="2046885"/>
    <x v="11"/>
    <x v="14"/>
    <x v="14"/>
  </r>
  <r>
    <x v="16"/>
    <n v="1972043"/>
    <x v="12"/>
    <x v="15"/>
    <x v="15"/>
  </r>
  <r>
    <x v="17"/>
    <n v="659560"/>
    <x v="13"/>
    <x v="8"/>
    <x v="16"/>
  </r>
  <r>
    <x v="18"/>
    <n v="709635"/>
    <x v="14"/>
    <x v="8"/>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52D18-B1B2-43D3-88D4-3670ED8AED89}"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
  <location ref="H23:AA24" firstHeaderRow="1" firstDataRow="2" firstDataCol="0"/>
  <pivotFields count="5">
    <pivotField axis="axisCol" showAll="0">
      <items count="20">
        <item x="13"/>
        <item x="1"/>
        <item x="7"/>
        <item x="5"/>
        <item x="10"/>
        <item x="0"/>
        <item x="18"/>
        <item x="17"/>
        <item x="15"/>
        <item x="11"/>
        <item x="14"/>
        <item x="3"/>
        <item x="2"/>
        <item x="4"/>
        <item x="6"/>
        <item x="9"/>
        <item x="16"/>
        <item x="8"/>
        <item x="12"/>
        <item t="default"/>
      </items>
    </pivotField>
    <pivotField showAll="0"/>
    <pivotField showAll="0"/>
    <pivotField showAll="0"/>
    <pivotField showAll="0"/>
  </pivotFields>
  <rowItems count="1">
    <i/>
  </rowItems>
  <colFields count="1">
    <field x="0"/>
  </colFields>
  <colItems count="20">
    <i>
      <x/>
    </i>
    <i>
      <x v="1"/>
    </i>
    <i>
      <x v="2"/>
    </i>
    <i>
      <x v="3"/>
    </i>
    <i>
      <x v="4"/>
    </i>
    <i>
      <x v="5"/>
    </i>
    <i>
      <x v="6"/>
    </i>
    <i>
      <x v="7"/>
    </i>
    <i>
      <x v="8"/>
    </i>
    <i>
      <x v="9"/>
    </i>
    <i>
      <x v="10"/>
    </i>
    <i>
      <x v="11"/>
    </i>
    <i>
      <x v="12"/>
    </i>
    <i>
      <x v="13"/>
    </i>
    <i>
      <x v="14"/>
    </i>
    <i>
      <x v="15"/>
    </i>
    <i>
      <x v="16"/>
    </i>
    <i>
      <x v="17"/>
    </i>
    <i>
      <x v="18"/>
    </i>
    <i t="grand">
      <x/>
    </i>
  </colItems>
  <formats count="2">
    <format dxfId="1">
      <pivotArea field="0" type="button" dataOnly="0" labelOnly="1" outline="0" axis="axisCol" fieldPosition="0"/>
    </format>
    <format dxfId="0">
      <pivotArea type="topRight" dataOnly="0" labelOnly="1" outline="0" offset="A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D6308-2A2B-462F-9127-F1F8E319CF0F}" name="PivotTable22"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2:B26" firstHeaderRow="1" firstDataRow="1" firstDataCol="1"/>
  <pivotFields count="6">
    <pivotField axis="axisRow" showAll="0">
      <items count="4">
        <item x="1"/>
        <item x="0"/>
        <item x="2"/>
        <item t="default"/>
      </items>
    </pivotField>
    <pivotField showAll="0"/>
    <pivotField showAll="0"/>
    <pivotField showAll="0"/>
    <pivotField showAll="0"/>
    <pivotField dataField="1" showAll="0"/>
  </pivotFields>
  <rowFields count="1">
    <field x="0"/>
  </rowFields>
  <rowItems count="4">
    <i>
      <x/>
    </i>
    <i>
      <x v="1"/>
    </i>
    <i>
      <x v="2"/>
    </i>
    <i t="grand">
      <x/>
    </i>
  </rowItems>
  <colItems count="1">
    <i/>
  </colItems>
  <dataFields count="1">
    <dataField name="Sum of Revenu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1" xr10:uid="{B9D0C122-989D-4FE4-9554-1ABE65C2EF65}" sourceName="Destination">
  <data>
    <tabular pivotCacheId="1345616873">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1" xr10:uid="{B4B822EC-405D-4FDB-9092-73D1184C6931}" cache="Slicer_Destination1" caption="Destination"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99B055-29B2-45E6-9C63-9C4B9F2A8555}" name="Table1" displayName="Table1" ref="A2:B5" totalsRowShown="0" headerRowDxfId="8" dataDxfId="6" headerRowBorderDxfId="7" tableBorderDxfId="5" totalsRowBorderDxfId="4">
  <autoFilter ref="A2:B5" xr:uid="{FE99B055-29B2-45E6-9C63-9C4B9F2A8555}"/>
  <tableColumns count="2">
    <tableColumn id="1" xr3:uid="{61EF5CDB-FD0B-406A-A4E4-4A01E90271AF}" name="Weight Values" dataDxfId="3"/>
    <tableColumn id="2" xr3:uid="{C2076316-190F-4621-83CA-527187A71FC4}" name="Column1"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abSelected="1" workbookViewId="0">
      <selection activeCell="A7" sqref="A7"/>
    </sheetView>
  </sheetViews>
  <sheetFormatPr defaultRowHeight="14.4" x14ac:dyDescent="0.3"/>
  <cols>
    <col min="1" max="1" width="24.33203125" bestFit="1" customWidth="1"/>
    <col min="2" max="2" width="12.77734375" customWidth="1"/>
    <col min="3" max="3" width="13.88671875" customWidth="1"/>
    <col min="4" max="4" width="12.77734375" customWidth="1"/>
    <col min="5" max="5" width="15.5546875" style="23" bestFit="1" customWidth="1"/>
    <col min="6" max="18" width="15.5546875" bestFit="1" customWidth="1"/>
    <col min="19" max="19" width="10.77734375" bestFit="1" customWidth="1"/>
    <col min="20" max="20" width="11.6640625" bestFit="1" customWidth="1"/>
    <col min="21" max="21" width="9" bestFit="1" customWidth="1"/>
    <col min="22" max="22" width="11.6640625" bestFit="1" customWidth="1"/>
    <col min="23" max="23" width="9" bestFit="1" customWidth="1"/>
    <col min="24" max="24" width="11.6640625" bestFit="1" customWidth="1"/>
    <col min="25" max="25" width="9" bestFit="1" customWidth="1"/>
    <col min="26" max="26" width="11.6640625" bestFit="1" customWidth="1"/>
    <col min="27" max="27" width="9" bestFit="1" customWidth="1"/>
    <col min="28" max="28" width="11.6640625" bestFit="1" customWidth="1"/>
    <col min="29" max="29" width="10" bestFit="1" customWidth="1"/>
    <col min="30" max="30" width="12.6640625" bestFit="1" customWidth="1"/>
    <col min="31" max="34" width="9" bestFit="1" customWidth="1"/>
    <col min="35" max="35" width="11.6640625" bestFit="1" customWidth="1"/>
    <col min="36" max="36" width="10.77734375" bestFit="1" customWidth="1"/>
    <col min="37" max="37" width="9" bestFit="1" customWidth="1"/>
    <col min="38" max="39" width="11.6640625" bestFit="1" customWidth="1"/>
    <col min="40" max="40" width="10" bestFit="1" customWidth="1"/>
    <col min="41" max="41" width="11.6640625" bestFit="1" customWidth="1"/>
    <col min="42" max="42" width="12.6640625" bestFit="1" customWidth="1"/>
    <col min="43" max="43" width="9" bestFit="1" customWidth="1"/>
    <col min="44" max="44" width="11.6640625" bestFit="1" customWidth="1"/>
    <col min="45" max="45" width="9" bestFit="1" customWidth="1"/>
    <col min="46" max="46" width="11.6640625" bestFit="1" customWidth="1"/>
    <col min="47" max="47" width="9" bestFit="1" customWidth="1"/>
    <col min="48" max="48" width="11.6640625" bestFit="1" customWidth="1"/>
    <col min="49" max="49" width="9" bestFit="1" customWidth="1"/>
    <col min="50" max="50" width="11.6640625" bestFit="1" customWidth="1"/>
    <col min="51" max="51" width="9" bestFit="1" customWidth="1"/>
    <col min="52" max="53" width="11.6640625" bestFit="1" customWidth="1"/>
    <col min="54" max="55" width="10.77734375" bestFit="1" customWidth="1"/>
  </cols>
  <sheetData>
    <row r="1" spans="1:6" x14ac:dyDescent="0.3">
      <c r="A1" s="1" t="s">
        <v>0</v>
      </c>
      <c r="B1" s="1" t="s">
        <v>1</v>
      </c>
      <c r="C1" s="1" t="s">
        <v>2</v>
      </c>
      <c r="D1" s="1" t="s">
        <v>3</v>
      </c>
      <c r="E1" s="1" t="s">
        <v>4</v>
      </c>
      <c r="F1" s="39" t="s">
        <v>43</v>
      </c>
    </row>
    <row r="2" spans="1:6" x14ac:dyDescent="0.3">
      <c r="A2" s="2" t="s">
        <v>5</v>
      </c>
      <c r="B2" s="3">
        <v>931882</v>
      </c>
      <c r="D2" s="3">
        <v>461874</v>
      </c>
      <c r="E2" s="36">
        <v>470008</v>
      </c>
    </row>
    <row r="3" spans="1:6" x14ac:dyDescent="0.3">
      <c r="A3" s="2" t="s">
        <v>6</v>
      </c>
      <c r="B3" s="3">
        <v>1369110</v>
      </c>
      <c r="C3" s="3">
        <v>869752</v>
      </c>
      <c r="D3" s="3">
        <v>247100</v>
      </c>
      <c r="E3" s="36">
        <v>252258</v>
      </c>
    </row>
    <row r="4" spans="1:6" x14ac:dyDescent="0.3">
      <c r="A4" s="2" t="s">
        <v>7</v>
      </c>
      <c r="B4" s="3">
        <v>411999</v>
      </c>
      <c r="D4" s="3">
        <v>186407</v>
      </c>
      <c r="E4" s="36">
        <v>225592</v>
      </c>
    </row>
    <row r="5" spans="1:6" x14ac:dyDescent="0.3">
      <c r="A5" s="2" t="s">
        <v>8</v>
      </c>
      <c r="B5" s="3">
        <v>831113</v>
      </c>
      <c r="C5" s="3">
        <v>411711</v>
      </c>
      <c r="D5" s="3">
        <v>419402</v>
      </c>
      <c r="E5" s="63"/>
    </row>
    <row r="6" spans="1:6" x14ac:dyDescent="0.3">
      <c r="A6" s="2" t="s">
        <v>9</v>
      </c>
      <c r="B6" s="3">
        <v>829407</v>
      </c>
      <c r="C6" s="3">
        <v>245430</v>
      </c>
      <c r="D6" s="3">
        <v>320947</v>
      </c>
      <c r="E6" s="36">
        <v>263030</v>
      </c>
    </row>
    <row r="7" spans="1:6" x14ac:dyDescent="0.3">
      <c r="A7" s="2" t="s">
        <v>10</v>
      </c>
      <c r="B7" s="3">
        <v>244872</v>
      </c>
      <c r="D7" s="3">
        <v>193920</v>
      </c>
      <c r="E7" s="36">
        <v>50952</v>
      </c>
    </row>
    <row r="8" spans="1:6" x14ac:dyDescent="0.3">
      <c r="A8" s="2" t="s">
        <v>11</v>
      </c>
      <c r="B8" s="3">
        <v>1322974</v>
      </c>
      <c r="C8" s="3">
        <v>232216</v>
      </c>
      <c r="D8" s="3">
        <v>54084</v>
      </c>
      <c r="E8" s="36">
        <v>1036674</v>
      </c>
    </row>
    <row r="9" spans="1:6" x14ac:dyDescent="0.3">
      <c r="A9" s="2" t="s">
        <v>12</v>
      </c>
      <c r="B9" s="3">
        <v>1461976</v>
      </c>
      <c r="C9" s="3">
        <v>65436</v>
      </c>
      <c r="D9" s="3">
        <v>1254899</v>
      </c>
      <c r="E9" s="36">
        <v>141641</v>
      </c>
    </row>
    <row r="10" spans="1:6" x14ac:dyDescent="0.3">
      <c r="A10" s="2" t="s">
        <v>13</v>
      </c>
      <c r="B10" s="3">
        <v>766864</v>
      </c>
      <c r="C10" s="3">
        <v>170868</v>
      </c>
      <c r="D10" s="62"/>
      <c r="E10" s="36">
        <v>595996</v>
      </c>
    </row>
    <row r="11" spans="1:6" x14ac:dyDescent="0.3">
      <c r="A11" s="2" t="s">
        <v>14</v>
      </c>
      <c r="B11" s="3">
        <v>1066593</v>
      </c>
      <c r="D11" s="3">
        <v>441305</v>
      </c>
      <c r="E11" s="36">
        <v>625288</v>
      </c>
    </row>
    <row r="12" spans="1:6" x14ac:dyDescent="0.3">
      <c r="A12" s="2" t="s">
        <v>15</v>
      </c>
      <c r="B12" s="3">
        <v>1624183</v>
      </c>
      <c r="C12" s="3">
        <v>263188</v>
      </c>
      <c r="D12" s="3">
        <v>481175</v>
      </c>
      <c r="E12" s="36">
        <v>879820</v>
      </c>
    </row>
    <row r="13" spans="1:6" x14ac:dyDescent="0.3">
      <c r="A13" s="2" t="s">
        <v>16</v>
      </c>
      <c r="B13" s="3">
        <v>1485599</v>
      </c>
      <c r="C13" s="3">
        <v>1109257</v>
      </c>
      <c r="D13" s="3">
        <v>376342</v>
      </c>
      <c r="E13" s="63"/>
    </row>
    <row r="14" spans="1:6" x14ac:dyDescent="0.3">
      <c r="A14" s="2" t="s">
        <v>17</v>
      </c>
      <c r="B14" s="3">
        <v>442684</v>
      </c>
      <c r="C14" s="62"/>
      <c r="D14" s="3">
        <v>368892</v>
      </c>
      <c r="E14" s="36">
        <v>73792</v>
      </c>
    </row>
    <row r="15" spans="1:6" x14ac:dyDescent="0.3">
      <c r="A15" s="2" t="s">
        <v>18</v>
      </c>
      <c r="B15" s="3">
        <v>352571</v>
      </c>
      <c r="C15" s="3">
        <v>271331</v>
      </c>
      <c r="D15" s="62"/>
      <c r="E15" s="36">
        <v>81240</v>
      </c>
    </row>
    <row r="16" spans="1:6" x14ac:dyDescent="0.3">
      <c r="A16" s="2" t="s">
        <v>19</v>
      </c>
      <c r="B16" s="3">
        <v>353499</v>
      </c>
      <c r="C16" s="3">
        <v>108489</v>
      </c>
      <c r="D16" s="3">
        <v>47235</v>
      </c>
      <c r="E16" s="36">
        <v>197775</v>
      </c>
    </row>
    <row r="17" spans="1:5" x14ac:dyDescent="0.3">
      <c r="A17" s="2" t="s">
        <v>20</v>
      </c>
      <c r="B17" s="3">
        <v>2046885</v>
      </c>
      <c r="C17" s="3">
        <v>724848</v>
      </c>
      <c r="D17" s="3">
        <v>593573</v>
      </c>
      <c r="E17" s="36">
        <v>728464</v>
      </c>
    </row>
    <row r="18" spans="1:5" x14ac:dyDescent="0.3">
      <c r="A18" s="2" t="s">
        <v>21</v>
      </c>
      <c r="B18" s="3">
        <v>1972043</v>
      </c>
      <c r="C18" s="3">
        <v>220881</v>
      </c>
      <c r="D18" s="3">
        <v>573471</v>
      </c>
      <c r="E18" s="36">
        <v>1177691</v>
      </c>
    </row>
    <row r="19" spans="1:5" x14ac:dyDescent="0.3">
      <c r="A19" s="2" t="s">
        <v>22</v>
      </c>
      <c r="B19" s="3">
        <v>659560</v>
      </c>
      <c r="C19" s="3">
        <v>414587</v>
      </c>
      <c r="D19" s="62"/>
      <c r="E19" s="36">
        <v>244973</v>
      </c>
    </row>
    <row r="20" spans="1:5" x14ac:dyDescent="0.3">
      <c r="A20" s="2" t="s">
        <v>23</v>
      </c>
      <c r="B20" s="3">
        <v>709635</v>
      </c>
      <c r="C20" s="3">
        <v>217816</v>
      </c>
      <c r="D20" s="62"/>
      <c r="E20" s="36">
        <v>491819</v>
      </c>
    </row>
    <row r="22" spans="1:5" x14ac:dyDescent="0.3">
      <c r="E22"/>
    </row>
    <row r="23" spans="1:5" x14ac:dyDescent="0.3">
      <c r="E23"/>
    </row>
    <row r="24" spans="1:5" x14ac:dyDescent="0.3">
      <c r="E24"/>
    </row>
    <row r="25" spans="1:5" x14ac:dyDescent="0.3">
      <c r="E25"/>
    </row>
    <row r="26" spans="1:5" x14ac:dyDescent="0.3">
      <c r="E26"/>
    </row>
    <row r="27" spans="1:5" x14ac:dyDescent="0.3">
      <c r="E27"/>
    </row>
    <row r="28" spans="1:5" x14ac:dyDescent="0.3">
      <c r="E28"/>
    </row>
    <row r="29" spans="1:5" x14ac:dyDescent="0.3">
      <c r="E29"/>
    </row>
    <row r="30" spans="1:5" x14ac:dyDescent="0.3">
      <c r="E30"/>
    </row>
    <row r="31" spans="1:5" x14ac:dyDescent="0.3">
      <c r="E31"/>
    </row>
    <row r="32" spans="1:5" x14ac:dyDescent="0.3">
      <c r="E32"/>
    </row>
    <row r="33" spans="5:5" x14ac:dyDescent="0.3">
      <c r="E33"/>
    </row>
    <row r="34" spans="5:5" x14ac:dyDescent="0.3">
      <c r="E34"/>
    </row>
    <row r="35" spans="5:5" x14ac:dyDescent="0.3">
      <c r="E35"/>
    </row>
    <row r="36" spans="5:5" x14ac:dyDescent="0.3">
      <c r="E36"/>
    </row>
    <row r="37" spans="5:5" x14ac:dyDescent="0.3">
      <c r="E37"/>
    </row>
    <row r="38" spans="5:5" x14ac:dyDescent="0.3">
      <c r="E38"/>
    </row>
    <row r="39" spans="5:5" x14ac:dyDescent="0.3">
      <c r="E39"/>
    </row>
    <row r="40" spans="5:5" x14ac:dyDescent="0.3">
      <c r="E40"/>
    </row>
    <row r="41" spans="5:5" x14ac:dyDescent="0.3">
      <c r="E41"/>
    </row>
    <row r="42" spans="5:5" x14ac:dyDescent="0.3">
      <c r="E42"/>
    </row>
    <row r="43" spans="5:5" x14ac:dyDescent="0.3">
      <c r="E43"/>
    </row>
    <row r="44" spans="5:5" x14ac:dyDescent="0.3">
      <c r="E44"/>
    </row>
    <row r="45" spans="5:5" x14ac:dyDescent="0.3">
      <c r="E45"/>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span" high="1" low="1" negative="1" xr2:uid="{EB21F1B5-C758-4180-805F-66911365AC08}">
          <x14:colorSeries rgb="FF376092"/>
          <x14:colorNegative rgb="FFFF0000"/>
          <x14:colorAxis rgb="FF000000"/>
          <x14:colorMarkers rgb="FFD00000"/>
          <x14:colorFirst rgb="FFD00000"/>
          <x14:colorLast rgb="FFD00000"/>
          <x14:colorHigh rgb="FFFF0000"/>
          <x14:colorLow rgb="FF00B050"/>
          <x14:sparklines>
            <x14:sparkline>
              <xm:f>TotalRevenuebyYears!C19:E19</xm:f>
              <xm:sqref>F19</xm:sqref>
            </x14:sparkline>
          </x14:sparklines>
        </x14:sparklineGroup>
        <x14:sparklineGroup displayEmptyCellsAs="span" high="1" low="1" negative="1" xr2:uid="{6840E0E7-719D-4B23-AE2B-96852289568A}">
          <x14:colorSeries rgb="FF000000"/>
          <x14:colorNegative rgb="FFFF0000"/>
          <x14:colorAxis rgb="FF000000"/>
          <x14:colorMarkers rgb="FF0070C0"/>
          <x14:colorFirst rgb="FF0070C0"/>
          <x14:colorLast rgb="FF0070C0"/>
          <x14:colorHigh rgb="FFFF0000"/>
          <x14:colorLow rgb="FF00B050"/>
          <x14:sparklines>
            <x14:sparkline>
              <xm:f>TotalRevenuebyYears!C2:E2</xm:f>
              <xm:sqref>F2</xm:sqref>
            </x14:sparkline>
            <x14:sparkline>
              <xm:f>TotalRevenuebyYears!C3:E3</xm:f>
              <xm:sqref>F3</xm:sqref>
            </x14:sparkline>
            <x14:sparkline>
              <xm:f>TotalRevenuebyYears!C4:E4</xm:f>
              <xm:sqref>F4</xm:sqref>
            </x14:sparkline>
            <x14:sparkline>
              <xm:f>TotalRevenuebyYears!C5:E5</xm:f>
              <xm:sqref>F5</xm:sqref>
            </x14:sparkline>
            <x14:sparkline>
              <xm:f>TotalRevenuebyYears!C6:E6</xm:f>
              <xm:sqref>F6</xm:sqref>
            </x14:sparkline>
            <x14:sparkline>
              <xm:f>TotalRevenuebyYears!C7:E7</xm:f>
              <xm:sqref>F7</xm:sqref>
            </x14:sparkline>
            <x14:sparkline>
              <xm:f>TotalRevenuebyYears!C8:E8</xm:f>
              <xm:sqref>F8</xm:sqref>
            </x14:sparkline>
            <x14:sparkline>
              <xm:f>TotalRevenuebyYears!C9:E9</xm:f>
              <xm:sqref>F9</xm:sqref>
            </x14:sparkline>
            <x14:sparkline>
              <xm:f>TotalRevenuebyYears!C10:E10</xm:f>
              <xm:sqref>F10</xm:sqref>
            </x14:sparkline>
            <x14:sparkline>
              <xm:f>TotalRevenuebyYears!C11:E11</xm:f>
              <xm:sqref>F11</xm:sqref>
            </x14:sparkline>
            <x14:sparkline>
              <xm:f>TotalRevenuebyYears!C12:E12</xm:f>
              <xm:sqref>F12</xm:sqref>
            </x14:sparkline>
            <x14:sparkline>
              <xm:f>TotalRevenuebyYears!C13:E13</xm:f>
              <xm:sqref>F13</xm:sqref>
            </x14:sparkline>
            <x14:sparkline>
              <xm:f>TotalRevenuebyYears!C14:E14</xm:f>
              <xm:sqref>F14</xm:sqref>
            </x14:sparkline>
            <x14:sparkline>
              <xm:f>TotalRevenuebyYears!C15:E15</xm:f>
              <xm:sqref>F15</xm:sqref>
            </x14:sparkline>
            <x14:sparkline>
              <xm:f>TotalRevenuebyYears!C16:E16</xm:f>
              <xm:sqref>F16</xm:sqref>
            </x14:sparkline>
            <x14:sparkline>
              <xm:f>TotalRevenuebyYears!C17:E17</xm:f>
              <xm:sqref>F17</xm:sqref>
            </x14:sparkline>
            <x14:sparkline>
              <xm:f>TotalRevenuebyYears!C18:E18</xm:f>
              <xm:sqref>F18</xm:sqref>
            </x14:sparkline>
            <x14:sparkline>
              <xm:f>TotalRevenuebyYears!C20:E20</xm:f>
              <xm:sqref>F20</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4B2C-B8BA-44B2-A872-13C5FC71F66D}">
  <dimension ref="A1:AA24"/>
  <sheetViews>
    <sheetView topLeftCell="C10" zoomScale="85" zoomScaleNormal="85" workbookViewId="0">
      <selection activeCell="K17" sqref="K17"/>
    </sheetView>
  </sheetViews>
  <sheetFormatPr defaultRowHeight="15" customHeight="1" x14ac:dyDescent="0.3"/>
  <cols>
    <col min="1" max="1" width="24.33203125" bestFit="1" customWidth="1"/>
    <col min="2" max="4" width="11.44140625" bestFit="1" customWidth="1"/>
    <col min="6" max="6" width="16.33203125" customWidth="1"/>
    <col min="7" max="7" width="38.88671875" customWidth="1"/>
    <col min="8" max="9" width="38.109375" customWidth="1"/>
    <col min="10" max="26" width="25.109375" bestFit="1" customWidth="1"/>
    <col min="27" max="27" width="10.77734375" bestFit="1" customWidth="1"/>
    <col min="28" max="64" width="25.109375" bestFit="1" customWidth="1"/>
    <col min="65" max="67" width="16.21875" bestFit="1" customWidth="1"/>
  </cols>
  <sheetData>
    <row r="1" spans="1:9" ht="15" customHeight="1" x14ac:dyDescent="0.3">
      <c r="A1" s="24" t="s">
        <v>0</v>
      </c>
      <c r="B1" s="14" t="s">
        <v>33</v>
      </c>
      <c r="C1" s="14" t="s">
        <v>2</v>
      </c>
      <c r="D1" s="14" t="s">
        <v>3</v>
      </c>
      <c r="E1" s="14" t="s">
        <v>4</v>
      </c>
      <c r="F1" s="38" t="s">
        <v>42</v>
      </c>
      <c r="G1" s="15" t="s">
        <v>34</v>
      </c>
      <c r="H1" s="40" t="s">
        <v>34</v>
      </c>
      <c r="I1" s="44" t="s">
        <v>35</v>
      </c>
    </row>
    <row r="2" spans="1:9" ht="15" customHeight="1" x14ac:dyDescent="0.3">
      <c r="A2" s="25" t="s">
        <v>10</v>
      </c>
      <c r="B2" s="17">
        <v>66</v>
      </c>
      <c r="C2" s="18"/>
      <c r="D2" s="17">
        <v>60</v>
      </c>
      <c r="E2" s="17">
        <v>6</v>
      </c>
      <c r="F2" s="46"/>
      <c r="G2" s="19"/>
      <c r="H2" s="20">
        <f>SUM(E2-D2)/D2</f>
        <v>-0.9</v>
      </c>
      <c r="I2" s="42">
        <f t="shared" ref="I2:I20" si="0">SUM(G2,H2)/2</f>
        <v>-0.45</v>
      </c>
    </row>
    <row r="3" spans="1:9" ht="15" customHeight="1" x14ac:dyDescent="0.3">
      <c r="A3" s="25" t="s">
        <v>6</v>
      </c>
      <c r="B3" s="17">
        <v>192</v>
      </c>
      <c r="C3" s="17">
        <v>109</v>
      </c>
      <c r="D3" s="17">
        <v>50</v>
      </c>
      <c r="E3" s="17">
        <v>33</v>
      </c>
      <c r="F3" s="46"/>
      <c r="G3" s="19">
        <f>SUM(D3-C3)/C3</f>
        <v>-0.54128440366972475</v>
      </c>
      <c r="H3" s="20">
        <f>SUM(E3-D3)/D3</f>
        <v>-0.34</v>
      </c>
      <c r="I3" s="42">
        <f t="shared" si="0"/>
        <v>-0.44064220183486236</v>
      </c>
    </row>
    <row r="4" spans="1:9" ht="15" customHeight="1" x14ac:dyDescent="0.3">
      <c r="A4" s="25" t="s">
        <v>17</v>
      </c>
      <c r="B4" s="17">
        <v>85</v>
      </c>
      <c r="C4" s="18"/>
      <c r="D4" s="17">
        <v>69</v>
      </c>
      <c r="E4" s="17">
        <v>16</v>
      </c>
      <c r="F4" s="46"/>
      <c r="G4" s="19"/>
      <c r="H4" s="20">
        <f>SUM(E4-D4)/D4</f>
        <v>-0.76811594202898548</v>
      </c>
      <c r="I4" s="42">
        <f t="shared" si="0"/>
        <v>-0.38405797101449274</v>
      </c>
    </row>
    <row r="5" spans="1:9" ht="15" customHeight="1" x14ac:dyDescent="0.3">
      <c r="A5" s="25" t="s">
        <v>16</v>
      </c>
      <c r="B5" s="17">
        <v>229</v>
      </c>
      <c r="C5" s="17">
        <v>182</v>
      </c>
      <c r="D5" s="17">
        <v>47</v>
      </c>
      <c r="E5" s="18"/>
      <c r="F5" s="46"/>
      <c r="G5" s="19">
        <f>SUM(D5-C5)/C5</f>
        <v>-0.74175824175824179</v>
      </c>
      <c r="H5" s="20"/>
      <c r="I5" s="42">
        <f t="shared" si="0"/>
        <v>-0.37087912087912089</v>
      </c>
    </row>
    <row r="6" spans="1:9" ht="15" customHeight="1" x14ac:dyDescent="0.3">
      <c r="A6" s="25" t="s">
        <v>18</v>
      </c>
      <c r="B6" s="17">
        <v>62</v>
      </c>
      <c r="C6" s="17">
        <v>47</v>
      </c>
      <c r="D6" s="21"/>
      <c r="E6" s="17">
        <v>15</v>
      </c>
      <c r="F6" s="46"/>
      <c r="G6" s="19"/>
      <c r="H6" s="20">
        <f>SUM(E6-C6)/C6</f>
        <v>-0.68085106382978722</v>
      </c>
      <c r="I6" s="42">
        <f t="shared" si="0"/>
        <v>-0.34042553191489361</v>
      </c>
    </row>
    <row r="7" spans="1:9" ht="15" customHeight="1" x14ac:dyDescent="0.3">
      <c r="A7" s="25" t="s">
        <v>8</v>
      </c>
      <c r="B7" s="17">
        <v>142</v>
      </c>
      <c r="C7" s="22">
        <v>77</v>
      </c>
      <c r="D7" s="17">
        <v>65</v>
      </c>
      <c r="E7" s="21"/>
      <c r="F7" s="46"/>
      <c r="G7" s="19">
        <f>SUM(D7-C7)/C7</f>
        <v>-0.15584415584415584</v>
      </c>
      <c r="H7" s="20"/>
      <c r="I7" s="42">
        <f t="shared" si="0"/>
        <v>-7.792207792207792E-2</v>
      </c>
    </row>
    <row r="8" spans="1:9" ht="15" customHeight="1" x14ac:dyDescent="0.3">
      <c r="A8" s="25" t="s">
        <v>19</v>
      </c>
      <c r="B8" s="17">
        <v>83</v>
      </c>
      <c r="C8" s="17">
        <v>43</v>
      </c>
      <c r="D8" s="17">
        <v>15</v>
      </c>
      <c r="E8" s="17">
        <v>25</v>
      </c>
      <c r="F8" s="37"/>
      <c r="G8" s="19">
        <f>SUM(D8-C8)/C8</f>
        <v>-0.65116279069767447</v>
      </c>
      <c r="H8" s="20">
        <f>SUM(E8-D8)/D8</f>
        <v>0.66666666666666663</v>
      </c>
      <c r="I8" s="41">
        <f t="shared" si="0"/>
        <v>7.7519379844960823E-3</v>
      </c>
    </row>
    <row r="9" spans="1:9" ht="15" customHeight="1" x14ac:dyDescent="0.3">
      <c r="A9" s="25" t="s">
        <v>7</v>
      </c>
      <c r="B9" s="17">
        <v>100</v>
      </c>
      <c r="C9" s="21"/>
      <c r="D9" s="17">
        <v>48</v>
      </c>
      <c r="E9" s="17">
        <v>52</v>
      </c>
      <c r="F9" s="37"/>
      <c r="G9" s="19"/>
      <c r="H9" s="20">
        <f>SUM(E9-D9)/D9</f>
        <v>8.3333333333333329E-2</v>
      </c>
      <c r="I9" s="41">
        <f t="shared" si="0"/>
        <v>4.1666666666666664E-2</v>
      </c>
    </row>
    <row r="10" spans="1:9" ht="15" customHeight="1" x14ac:dyDescent="0.3">
      <c r="A10" s="25" t="s">
        <v>22</v>
      </c>
      <c r="B10" s="17">
        <v>124</v>
      </c>
      <c r="C10" s="17">
        <v>58</v>
      </c>
      <c r="D10" s="18"/>
      <c r="E10" s="17">
        <v>66</v>
      </c>
      <c r="F10" s="37"/>
      <c r="G10" s="19"/>
      <c r="H10" s="20">
        <f>SUM(E10-C10)/C10</f>
        <v>0.13793103448275862</v>
      </c>
      <c r="I10" s="41">
        <f t="shared" si="0"/>
        <v>6.8965517241379309E-2</v>
      </c>
    </row>
    <row r="11" spans="1:9" ht="15" customHeight="1" x14ac:dyDescent="0.3">
      <c r="A11" s="25" t="s">
        <v>20</v>
      </c>
      <c r="B11" s="17">
        <v>255</v>
      </c>
      <c r="C11" s="22">
        <v>86</v>
      </c>
      <c r="D11" s="17">
        <v>73</v>
      </c>
      <c r="E11" s="17">
        <v>96</v>
      </c>
      <c r="F11" s="37"/>
      <c r="G11" s="19">
        <f>SUM(D11-C11)/C11</f>
        <v>-0.15116279069767441</v>
      </c>
      <c r="H11" s="20">
        <f>SUM(E11-D11)/D11</f>
        <v>0.31506849315068491</v>
      </c>
      <c r="I11" s="41">
        <f t="shared" si="0"/>
        <v>8.1952851226505252E-2</v>
      </c>
    </row>
    <row r="12" spans="1:9" ht="15" customHeight="1" x14ac:dyDescent="0.3">
      <c r="A12" s="25" t="s">
        <v>9</v>
      </c>
      <c r="B12" s="17">
        <v>112</v>
      </c>
      <c r="C12" s="17">
        <v>30</v>
      </c>
      <c r="D12" s="17">
        <v>53</v>
      </c>
      <c r="E12" s="17">
        <v>29</v>
      </c>
      <c r="F12" s="37"/>
      <c r="G12" s="19">
        <f>SUM(D12-C12)/C12</f>
        <v>0.76666666666666672</v>
      </c>
      <c r="H12" s="20">
        <f>SUM(E12-D12)/D12</f>
        <v>-0.45283018867924529</v>
      </c>
      <c r="I12" s="41">
        <f t="shared" si="0"/>
        <v>0.15691823899371071</v>
      </c>
    </row>
    <row r="13" spans="1:9" ht="15" customHeight="1" x14ac:dyDescent="0.3">
      <c r="A13" s="25" t="s">
        <v>14</v>
      </c>
      <c r="B13" s="17">
        <v>198</v>
      </c>
      <c r="C13" s="21"/>
      <c r="D13" s="17">
        <v>74</v>
      </c>
      <c r="E13" s="22">
        <v>124</v>
      </c>
      <c r="F13" s="37"/>
      <c r="G13" s="19"/>
      <c r="H13" s="20">
        <f>SUM(E13-D13)/D13</f>
        <v>0.67567567567567566</v>
      </c>
      <c r="I13" s="41">
        <f t="shared" si="0"/>
        <v>0.33783783783783783</v>
      </c>
    </row>
    <row r="14" spans="1:9" ht="15" customHeight="1" x14ac:dyDescent="0.3">
      <c r="A14" s="25" t="s">
        <v>23</v>
      </c>
      <c r="B14" s="17">
        <v>106</v>
      </c>
      <c r="C14" s="22">
        <v>38</v>
      </c>
      <c r="D14" s="21"/>
      <c r="E14" s="17">
        <v>68</v>
      </c>
      <c r="F14" s="37"/>
      <c r="G14" s="19"/>
      <c r="H14" s="20">
        <f>SUM(E14-C14)/C14</f>
        <v>0.78947368421052633</v>
      </c>
      <c r="I14" s="41">
        <f t="shared" si="0"/>
        <v>0.39473684210526316</v>
      </c>
    </row>
    <row r="15" spans="1:9" ht="15" customHeight="1" x14ac:dyDescent="0.3">
      <c r="A15" s="25" t="s">
        <v>5</v>
      </c>
      <c r="B15" s="17">
        <v>137</v>
      </c>
      <c r="C15" s="21"/>
      <c r="D15" s="22">
        <v>49</v>
      </c>
      <c r="E15" s="17">
        <v>88</v>
      </c>
      <c r="F15" s="37"/>
      <c r="G15" s="19"/>
      <c r="H15" s="20">
        <f>SUM(E15-D15)/D15</f>
        <v>0.79591836734693877</v>
      </c>
      <c r="I15" s="41">
        <f t="shared" si="0"/>
        <v>0.39795918367346939</v>
      </c>
    </row>
    <row r="16" spans="1:9" ht="15" customHeight="1" x14ac:dyDescent="0.3">
      <c r="A16" s="25" t="s">
        <v>15</v>
      </c>
      <c r="B16" s="17">
        <v>276</v>
      </c>
      <c r="C16" s="17">
        <v>62</v>
      </c>
      <c r="D16" s="17">
        <v>75</v>
      </c>
      <c r="E16" s="17">
        <v>139</v>
      </c>
      <c r="F16" s="37"/>
      <c r="G16" s="19">
        <f>SUM(D16-C16)/C16</f>
        <v>0.20967741935483872</v>
      </c>
      <c r="H16" s="20">
        <f>SUM(E16-D16)/D16</f>
        <v>0.85333333333333339</v>
      </c>
      <c r="I16" s="43">
        <f t="shared" si="0"/>
        <v>0.53150537634408601</v>
      </c>
    </row>
    <row r="17" spans="1:27" ht="15" customHeight="1" x14ac:dyDescent="0.3">
      <c r="A17" s="25" t="s">
        <v>13</v>
      </c>
      <c r="B17" s="17">
        <v>101</v>
      </c>
      <c r="C17" s="17">
        <v>29</v>
      </c>
      <c r="D17" s="21"/>
      <c r="E17" s="17">
        <v>72</v>
      </c>
      <c r="F17" s="37"/>
      <c r="G17" s="19"/>
      <c r="H17" s="20">
        <f>SUM(E17-C17)/C17</f>
        <v>1.4827586206896552</v>
      </c>
      <c r="I17" s="43">
        <f t="shared" si="0"/>
        <v>0.74137931034482762</v>
      </c>
    </row>
    <row r="18" spans="1:27" ht="15" customHeight="1" x14ac:dyDescent="0.3">
      <c r="A18" s="25" t="s">
        <v>21</v>
      </c>
      <c r="B18" s="17">
        <v>298</v>
      </c>
      <c r="C18" s="17">
        <v>57</v>
      </c>
      <c r="D18" s="17">
        <v>62</v>
      </c>
      <c r="E18" s="17">
        <v>179</v>
      </c>
      <c r="F18" s="37"/>
      <c r="G18" s="19">
        <f>SUM(D18-C18)/C18</f>
        <v>8.771929824561403E-2</v>
      </c>
      <c r="H18" s="20">
        <f>SUM(E18-D18)/D18</f>
        <v>1.8870967741935485</v>
      </c>
      <c r="I18" s="43">
        <f t="shared" si="0"/>
        <v>0.98740803621958129</v>
      </c>
    </row>
    <row r="19" spans="1:27" ht="15" customHeight="1" x14ac:dyDescent="0.3">
      <c r="A19" s="25" t="s">
        <v>12</v>
      </c>
      <c r="B19" s="17">
        <v>268</v>
      </c>
      <c r="C19" s="17">
        <v>19</v>
      </c>
      <c r="D19" s="22">
        <v>208</v>
      </c>
      <c r="E19" s="17">
        <v>41</v>
      </c>
      <c r="F19" s="37"/>
      <c r="G19" s="19">
        <f>SUM(D19-C19)/C19</f>
        <v>9.9473684210526319</v>
      </c>
      <c r="H19" s="20">
        <f>SUM(E19-D19)/D19</f>
        <v>-0.80288461538461542</v>
      </c>
      <c r="I19" s="43">
        <f t="shared" si="0"/>
        <v>4.5722419028340084</v>
      </c>
    </row>
    <row r="20" spans="1:27" ht="15" customHeight="1" x14ac:dyDescent="0.3">
      <c r="A20" s="25" t="s">
        <v>11</v>
      </c>
      <c r="B20" s="17">
        <v>257</v>
      </c>
      <c r="C20" s="17">
        <v>60</v>
      </c>
      <c r="D20" s="22">
        <v>12</v>
      </c>
      <c r="E20" s="17">
        <v>185</v>
      </c>
      <c r="F20" s="37"/>
      <c r="G20" s="19">
        <f>SUM(D20-C20)/C20</f>
        <v>-0.8</v>
      </c>
      <c r="H20" s="20">
        <f>SUM(E20-D20)/D20</f>
        <v>14.416666666666666</v>
      </c>
      <c r="I20" s="43">
        <f t="shared" si="0"/>
        <v>6.8083333333333327</v>
      </c>
    </row>
    <row r="21" spans="1:27" ht="15" customHeight="1" x14ac:dyDescent="0.3">
      <c r="B21" s="18"/>
      <c r="C21" s="18"/>
      <c r="D21" s="18"/>
      <c r="E21" s="18"/>
      <c r="F21" s="18"/>
      <c r="G21" s="18"/>
      <c r="H21" s="23"/>
      <c r="I21" s="23"/>
    </row>
    <row r="22" spans="1:27" ht="16.8" customHeight="1" x14ac:dyDescent="0.3"/>
    <row r="23" spans="1:27" ht="10.8" hidden="1" customHeight="1" x14ac:dyDescent="0.3">
      <c r="H23" s="45" t="s">
        <v>45</v>
      </c>
      <c r="I23" s="45"/>
    </row>
    <row r="24" spans="1:27" ht="15" hidden="1" customHeight="1" x14ac:dyDescent="0.3">
      <c r="H24" t="s">
        <v>5</v>
      </c>
      <c r="I24" t="s">
        <v>6</v>
      </c>
      <c r="J24" t="s">
        <v>7</v>
      </c>
      <c r="K24" t="s">
        <v>8</v>
      </c>
      <c r="L24" t="s">
        <v>9</v>
      </c>
      <c r="M24" t="s">
        <v>10</v>
      </c>
      <c r="N24" t="s">
        <v>11</v>
      </c>
      <c r="O24" t="s">
        <v>12</v>
      </c>
      <c r="P24" t="s">
        <v>13</v>
      </c>
      <c r="Q24" t="s">
        <v>14</v>
      </c>
      <c r="R24" t="s">
        <v>15</v>
      </c>
      <c r="S24" t="s">
        <v>16</v>
      </c>
      <c r="T24" t="s">
        <v>17</v>
      </c>
      <c r="U24" t="s">
        <v>18</v>
      </c>
      <c r="V24" t="s">
        <v>19</v>
      </c>
      <c r="W24" t="s">
        <v>20</v>
      </c>
      <c r="X24" t="s">
        <v>21</v>
      </c>
      <c r="Y24" t="s">
        <v>22</v>
      </c>
      <c r="Z24" t="s">
        <v>23</v>
      </c>
      <c r="AA24" t="s">
        <v>25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span" high="1" low="1" negative="1" xr2:uid="{D0622037-FB0D-4CEF-8CC4-0B998FA94348}">
          <x14:colorSeries rgb="FFFF0000"/>
          <x14:colorNegative rgb="FFFF0000"/>
          <x14:colorAxis rgb="FF000000"/>
          <x14:colorMarkers rgb="FFD00000"/>
          <x14:colorFirst rgb="FFD00000"/>
          <x14:colorLast rgb="FFD00000"/>
          <x14:colorHigh theme="1"/>
          <x14:colorLow rgb="FFFF0000"/>
          <x14:sparklines>
            <x14:sparkline>
              <xm:f>' % Increase in Visitors'!C17:E17</xm:f>
              <xm:sqref>F17</xm:sqref>
            </x14:sparkline>
          </x14:sparklines>
        </x14:sparklineGroup>
        <x14:sparklineGroup displayEmptyCellsAs="span" markers="1" high="1" xr2:uid="{8F76D16E-9060-4E7B-8F0E-E7DFF63C90E3}">
          <x14:colorSeries rgb="FFFF0000"/>
          <x14:colorNegative rgb="FFD00000"/>
          <x14:colorAxis rgb="FF000000"/>
          <x14:colorMarkers rgb="FFFF0000"/>
          <x14:colorFirst rgb="FFD00000"/>
          <x14:colorLast rgb="FFD00000"/>
          <x14:colorHigh theme="1"/>
          <x14:colorLow rgb="FFD00000"/>
          <x14:sparklines>
            <x14:sparkline>
              <xm:f>' % Increase in Visitors'!C2:E2</xm:f>
              <xm:sqref>F2</xm:sqref>
            </x14:sparkline>
            <x14:sparkline>
              <xm:f>' % Increase in Visitors'!C3:E3</xm:f>
              <xm:sqref>F3</xm:sqref>
            </x14:sparkline>
            <x14:sparkline>
              <xm:f>' % Increase in Visitors'!C4:E4</xm:f>
              <xm:sqref>F4</xm:sqref>
            </x14:sparkline>
            <x14:sparkline>
              <xm:f>' % Increase in Visitors'!C5:E5</xm:f>
              <xm:sqref>F5</xm:sqref>
            </x14:sparkline>
            <x14:sparkline>
              <xm:f>' % Increase in Visitors'!C6:E6</xm:f>
              <xm:sqref>F6</xm:sqref>
            </x14:sparkline>
            <x14:sparkline>
              <xm:f>' % Increase in Visitors'!C7:E7</xm:f>
              <xm:sqref>F7</xm:sqref>
            </x14:sparkline>
            <x14:sparkline>
              <xm:f>' % Increase in Visitors'!C8:E8</xm:f>
              <xm:sqref>F8</xm:sqref>
            </x14:sparkline>
            <x14:sparkline>
              <xm:f>' % Increase in Visitors'!C9:E9</xm:f>
              <xm:sqref>F9</xm:sqref>
            </x14:sparkline>
            <x14:sparkline>
              <xm:f>' % Increase in Visitors'!C10:E10</xm:f>
              <xm:sqref>F10</xm:sqref>
            </x14:sparkline>
            <x14:sparkline>
              <xm:f>' % Increase in Visitors'!C11:E11</xm:f>
              <xm:sqref>F11</xm:sqref>
            </x14:sparkline>
            <x14:sparkline>
              <xm:f>' % Increase in Visitors'!C12:E12</xm:f>
              <xm:sqref>F12</xm:sqref>
            </x14:sparkline>
            <x14:sparkline>
              <xm:f>' % Increase in Visitors'!C13:E13</xm:f>
              <xm:sqref>F13</xm:sqref>
            </x14:sparkline>
            <x14:sparkline>
              <xm:f>' % Increase in Visitors'!C14:E14</xm:f>
              <xm:sqref>F14</xm:sqref>
            </x14:sparkline>
            <x14:sparkline>
              <xm:f>' % Increase in Visitors'!C15:E15</xm:f>
              <xm:sqref>F15</xm:sqref>
            </x14:sparkline>
            <x14:sparkline>
              <xm:f>' % Increase in Visitors'!C16:E16</xm:f>
              <xm:sqref>F16</xm:sqref>
            </x14:sparkline>
            <x14:sparkline>
              <xm:f>' % Increase in Visitors'!C18:E18</xm:f>
              <xm:sqref>F18</xm:sqref>
            </x14:sparkline>
            <x14:sparkline>
              <xm:f>' % Increase in Visitors'!C19:E19</xm:f>
              <xm:sqref>F19</xm:sqref>
            </x14:sparkline>
            <x14:sparkline>
              <xm:f>' % Increase in Visitors'!C20:E20</xm:f>
              <xm:sqref>F20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E6725-11F7-4C17-BA8F-681A62BFB7B8}">
  <dimension ref="A2:G21"/>
  <sheetViews>
    <sheetView topLeftCell="B1" workbookViewId="0">
      <selection activeCell="F5" sqref="F5"/>
    </sheetView>
  </sheetViews>
  <sheetFormatPr defaultColWidth="24.5546875" defaultRowHeight="15" customHeight="1" x14ac:dyDescent="0.3"/>
  <cols>
    <col min="2" max="2" width="20.109375" style="23" customWidth="1"/>
    <col min="3" max="3" width="21.21875" style="23" customWidth="1"/>
    <col min="4" max="4" width="19.77734375" style="23" customWidth="1"/>
    <col min="5" max="5" width="32.21875" customWidth="1"/>
    <col min="6" max="6" width="32.44140625" customWidth="1"/>
  </cols>
  <sheetData>
    <row r="2" spans="1:7" ht="15" customHeight="1" x14ac:dyDescent="0.3">
      <c r="A2" s="13" t="s">
        <v>0</v>
      </c>
      <c r="B2" s="7" t="s">
        <v>26</v>
      </c>
      <c r="C2" s="7" t="s">
        <v>27</v>
      </c>
      <c r="D2" s="7" t="s">
        <v>28</v>
      </c>
      <c r="E2" s="7" t="s">
        <v>29</v>
      </c>
      <c r="F2" s="8" t="s">
        <v>30</v>
      </c>
      <c r="G2" s="13" t="s">
        <v>31</v>
      </c>
    </row>
    <row r="3" spans="1:7" ht="15" customHeight="1" x14ac:dyDescent="0.3">
      <c r="A3" s="47" t="s">
        <v>17</v>
      </c>
      <c r="B3" s="12"/>
      <c r="C3" s="35">
        <v>368892</v>
      </c>
      <c r="D3" s="35">
        <v>73792</v>
      </c>
      <c r="E3" s="9"/>
      <c r="F3" s="10">
        <f>SUM(D3-C3)/C3</f>
        <v>-0.79996313284104836</v>
      </c>
      <c r="G3" s="49">
        <f t="shared" ref="G3:G21" si="0">SUM(E3,F3)/2</f>
        <v>-0.39998156642052418</v>
      </c>
    </row>
    <row r="4" spans="1:7" ht="15" customHeight="1" x14ac:dyDescent="0.3">
      <c r="A4" s="47" t="s">
        <v>10</v>
      </c>
      <c r="B4" s="12"/>
      <c r="C4" s="35">
        <v>193920</v>
      </c>
      <c r="D4" s="35">
        <v>50952</v>
      </c>
      <c r="E4" s="9"/>
      <c r="F4" s="10">
        <f>SUM(D4-C4)/C4</f>
        <v>-0.7372524752475248</v>
      </c>
      <c r="G4" s="49">
        <f t="shared" si="0"/>
        <v>-0.3686262376237624</v>
      </c>
    </row>
    <row r="5" spans="1:7" ht="15" customHeight="1" x14ac:dyDescent="0.3">
      <c r="A5" s="47" t="s">
        <v>18</v>
      </c>
      <c r="B5" s="35">
        <v>271331</v>
      </c>
      <c r="C5" s="12"/>
      <c r="D5" s="35">
        <v>81240</v>
      </c>
      <c r="E5" s="9"/>
      <c r="F5" s="10">
        <f>SUM(D5-B5)/B5</f>
        <v>-0.70058710578592198</v>
      </c>
      <c r="G5" s="49">
        <f t="shared" si="0"/>
        <v>-0.35029355289296099</v>
      </c>
    </row>
    <row r="6" spans="1:7" ht="15" customHeight="1" x14ac:dyDescent="0.3">
      <c r="A6" s="47" t="s">
        <v>6</v>
      </c>
      <c r="B6" s="35">
        <v>869752</v>
      </c>
      <c r="C6" s="35">
        <v>247100</v>
      </c>
      <c r="D6" s="35">
        <v>252258</v>
      </c>
      <c r="E6" s="10">
        <f>SUM(C6-B6)/B6</f>
        <v>-0.71589602553371534</v>
      </c>
      <c r="F6" s="10">
        <f>SUM(D6-C6)/C6</f>
        <v>2.0874140024281666E-2</v>
      </c>
      <c r="G6" s="49">
        <f t="shared" si="0"/>
        <v>-0.34751094275471683</v>
      </c>
    </row>
    <row r="7" spans="1:7" ht="15" customHeight="1" x14ac:dyDescent="0.3">
      <c r="A7" s="47" t="s">
        <v>16</v>
      </c>
      <c r="B7" s="35">
        <v>1109257</v>
      </c>
      <c r="C7" s="35">
        <v>376342</v>
      </c>
      <c r="D7" s="12"/>
      <c r="E7" s="10">
        <f>SUM(C7-B7)/B7</f>
        <v>-0.66072605356558489</v>
      </c>
      <c r="F7" s="11"/>
      <c r="G7" s="49">
        <f t="shared" si="0"/>
        <v>-0.33036302678279245</v>
      </c>
    </row>
    <row r="8" spans="1:7" ht="15" customHeight="1" x14ac:dyDescent="0.3">
      <c r="A8" s="47" t="s">
        <v>22</v>
      </c>
      <c r="B8" s="35">
        <v>414587</v>
      </c>
      <c r="C8" s="12"/>
      <c r="D8" s="35">
        <v>244973</v>
      </c>
      <c r="E8" s="9"/>
      <c r="F8" s="10">
        <f>SUM(D8-B8)/B8</f>
        <v>-0.40911557767127288</v>
      </c>
      <c r="G8" s="49">
        <f t="shared" si="0"/>
        <v>-0.20455778883563644</v>
      </c>
    </row>
    <row r="9" spans="1:7" ht="15" customHeight="1" x14ac:dyDescent="0.3">
      <c r="A9" s="48" t="s">
        <v>5</v>
      </c>
      <c r="B9" s="12"/>
      <c r="C9" s="35">
        <v>461874</v>
      </c>
      <c r="D9" s="35">
        <v>470008</v>
      </c>
      <c r="E9" s="12"/>
      <c r="F9" s="10">
        <f>SUM(D9-C9)/C9</f>
        <v>1.7610863568852112E-2</v>
      </c>
      <c r="G9" s="49">
        <f t="shared" si="0"/>
        <v>8.8054317844260561E-3</v>
      </c>
    </row>
    <row r="10" spans="1:7" ht="15" customHeight="1" x14ac:dyDescent="0.3">
      <c r="A10" s="47" t="s">
        <v>8</v>
      </c>
      <c r="B10" s="35">
        <v>411711</v>
      </c>
      <c r="C10" s="35">
        <v>419402</v>
      </c>
      <c r="D10" s="12"/>
      <c r="E10" s="10">
        <f>SUM(C10-B10)/B10</f>
        <v>1.8680579338419424E-2</v>
      </c>
      <c r="F10" s="12"/>
      <c r="G10" s="49">
        <f t="shared" si="0"/>
        <v>9.3402896692097118E-3</v>
      </c>
    </row>
    <row r="11" spans="1:7" ht="15" customHeight="1" x14ac:dyDescent="0.3">
      <c r="A11" s="47" t="s">
        <v>20</v>
      </c>
      <c r="B11" s="35">
        <v>724848</v>
      </c>
      <c r="C11" s="35">
        <v>593573</v>
      </c>
      <c r="D11" s="35">
        <v>728464</v>
      </c>
      <c r="E11" s="10">
        <f>SUM(C11-B11)/B11</f>
        <v>-0.18110693552303381</v>
      </c>
      <c r="F11" s="10">
        <f>SUM(D11-C11)/C11</f>
        <v>0.22725258729760281</v>
      </c>
      <c r="G11" s="49">
        <f t="shared" si="0"/>
        <v>2.3072825887284501E-2</v>
      </c>
    </row>
    <row r="12" spans="1:7" ht="15" customHeight="1" x14ac:dyDescent="0.3">
      <c r="A12" s="47" t="s">
        <v>9</v>
      </c>
      <c r="B12" s="35">
        <v>245430</v>
      </c>
      <c r="C12" s="35">
        <v>320947</v>
      </c>
      <c r="D12" s="35">
        <v>263030</v>
      </c>
      <c r="E12" s="10">
        <f>SUM(C12-B12)/B12</f>
        <v>0.30769262111396323</v>
      </c>
      <c r="F12" s="10">
        <f>SUM(D12-C12)/C12</f>
        <v>-0.18045658628994818</v>
      </c>
      <c r="G12" s="49">
        <f t="shared" si="0"/>
        <v>6.3618017412007524E-2</v>
      </c>
    </row>
    <row r="13" spans="1:7" ht="15" customHeight="1" x14ac:dyDescent="0.3">
      <c r="A13" s="47" t="s">
        <v>7</v>
      </c>
      <c r="B13" s="12"/>
      <c r="C13" s="35">
        <v>186407</v>
      </c>
      <c r="D13" s="35">
        <v>225592</v>
      </c>
      <c r="E13" s="12"/>
      <c r="F13" s="10">
        <f>SUM(D13-C13)/C13</f>
        <v>0.21021206285171695</v>
      </c>
      <c r="G13" s="49">
        <f t="shared" si="0"/>
        <v>0.10510603142585848</v>
      </c>
    </row>
    <row r="14" spans="1:7" ht="15" customHeight="1" x14ac:dyDescent="0.3">
      <c r="A14" s="47" t="s">
        <v>14</v>
      </c>
      <c r="B14" s="12"/>
      <c r="C14" s="35">
        <v>441305</v>
      </c>
      <c r="D14" s="35">
        <v>625288</v>
      </c>
      <c r="E14" s="9"/>
      <c r="F14" s="10">
        <f>SUM(D14-C14)/C14</f>
        <v>0.41690667452215585</v>
      </c>
      <c r="G14" s="49">
        <f t="shared" si="0"/>
        <v>0.20845333726107793</v>
      </c>
    </row>
    <row r="15" spans="1:7" ht="15" customHeight="1" x14ac:dyDescent="0.3">
      <c r="A15" s="47" t="s">
        <v>23</v>
      </c>
      <c r="B15" s="35">
        <v>217816</v>
      </c>
      <c r="C15" s="12"/>
      <c r="D15" s="35">
        <v>491819</v>
      </c>
      <c r="E15" s="9"/>
      <c r="F15" s="10">
        <f>SUM(D15-B15)/B15</f>
        <v>1.2579562566569948</v>
      </c>
      <c r="G15" s="49">
        <f t="shared" si="0"/>
        <v>0.62897812832849742</v>
      </c>
    </row>
    <row r="16" spans="1:7" ht="15" customHeight="1" x14ac:dyDescent="0.3">
      <c r="A16" s="47" t="s">
        <v>15</v>
      </c>
      <c r="B16" s="35">
        <v>263188</v>
      </c>
      <c r="C16" s="35">
        <v>481175</v>
      </c>
      <c r="D16" s="35">
        <v>879820</v>
      </c>
      <c r="E16" s="10">
        <f>SUM(C16-B16)/B16</f>
        <v>0.82825584753104242</v>
      </c>
      <c r="F16" s="10">
        <f>SUM(D16-C16)/C16</f>
        <v>0.82848236088741101</v>
      </c>
      <c r="G16" s="49">
        <f t="shared" si="0"/>
        <v>0.82836910420922671</v>
      </c>
    </row>
    <row r="17" spans="1:7" ht="15" customHeight="1" x14ac:dyDescent="0.3">
      <c r="A17" s="47" t="s">
        <v>13</v>
      </c>
      <c r="B17" s="35">
        <v>170868</v>
      </c>
      <c r="C17" s="12"/>
      <c r="D17" s="35">
        <v>595996</v>
      </c>
      <c r="E17" s="10"/>
      <c r="F17" s="10">
        <f>SUM(D17-B17)/B17</f>
        <v>2.4880492543952055</v>
      </c>
      <c r="G17" s="49">
        <f t="shared" si="0"/>
        <v>1.2440246271976028</v>
      </c>
    </row>
    <row r="18" spans="1:7" ht="15" customHeight="1" x14ac:dyDescent="0.3">
      <c r="A18" s="47" t="s">
        <v>19</v>
      </c>
      <c r="B18" s="35">
        <v>108489</v>
      </c>
      <c r="C18" s="35">
        <v>47235</v>
      </c>
      <c r="D18" s="35">
        <v>197775</v>
      </c>
      <c r="E18" s="10">
        <f t="shared" ref="E18:F21" si="1">SUM(C18-B18)/B18</f>
        <v>-0.56461023698255119</v>
      </c>
      <c r="F18" s="10">
        <f t="shared" si="1"/>
        <v>3.1870435058748807</v>
      </c>
      <c r="G18" s="49">
        <f t="shared" si="0"/>
        <v>1.3112166344461649</v>
      </c>
    </row>
    <row r="19" spans="1:7" ht="15" customHeight="1" x14ac:dyDescent="0.3">
      <c r="A19" s="47" t="s">
        <v>21</v>
      </c>
      <c r="B19" s="35">
        <v>220881</v>
      </c>
      <c r="C19" s="35">
        <v>573471</v>
      </c>
      <c r="D19" s="35">
        <v>1177691</v>
      </c>
      <c r="E19" s="10">
        <f t="shared" si="1"/>
        <v>1.5962894047020795</v>
      </c>
      <c r="F19" s="10">
        <f t="shared" si="1"/>
        <v>1.0536191019249448</v>
      </c>
      <c r="G19" s="49">
        <f t="shared" si="0"/>
        <v>1.3249542533135121</v>
      </c>
    </row>
    <row r="20" spans="1:7" ht="15" customHeight="1" x14ac:dyDescent="0.3">
      <c r="A20" s="47" t="s">
        <v>12</v>
      </c>
      <c r="B20" s="35">
        <v>65436</v>
      </c>
      <c r="C20" s="35">
        <v>1254899</v>
      </c>
      <c r="D20" s="35">
        <v>141641</v>
      </c>
      <c r="E20" s="10">
        <f t="shared" si="1"/>
        <v>18.177501681031849</v>
      </c>
      <c r="F20" s="10">
        <f t="shared" si="1"/>
        <v>-0.88712956182130998</v>
      </c>
      <c r="G20" s="49">
        <f t="shared" si="0"/>
        <v>8.645186059605269</v>
      </c>
    </row>
    <row r="21" spans="1:7" ht="15" customHeight="1" x14ac:dyDescent="0.3">
      <c r="A21" s="47" t="s">
        <v>11</v>
      </c>
      <c r="B21" s="35">
        <v>232216</v>
      </c>
      <c r="C21" s="35">
        <v>54084</v>
      </c>
      <c r="D21" s="35">
        <v>1036674</v>
      </c>
      <c r="E21" s="10">
        <f t="shared" si="1"/>
        <v>-0.76709615185861435</v>
      </c>
      <c r="F21" s="10">
        <f t="shared" si="1"/>
        <v>18.167850011093854</v>
      </c>
      <c r="G21" s="49">
        <f t="shared" si="0"/>
        <v>8.7003769296176205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554AE-AB7A-4E10-A0BD-16863DCDE226}">
  <dimension ref="A1:B20"/>
  <sheetViews>
    <sheetView topLeftCell="C1" workbookViewId="0">
      <selection activeCell="P23" sqref="P23"/>
    </sheetView>
  </sheetViews>
  <sheetFormatPr defaultRowHeight="15" customHeight="1" x14ac:dyDescent="0.3"/>
  <cols>
    <col min="1" max="1" width="27.5546875" customWidth="1"/>
    <col min="2" max="2" width="29" customWidth="1"/>
  </cols>
  <sheetData>
    <row r="1" spans="1:2" ht="15" customHeight="1" x14ac:dyDescent="0.3">
      <c r="A1" s="13" t="s">
        <v>0</v>
      </c>
      <c r="B1" s="13" t="s">
        <v>36</v>
      </c>
    </row>
    <row r="2" spans="1:2" ht="15" customHeight="1" x14ac:dyDescent="0.3">
      <c r="A2" s="16" t="s">
        <v>7</v>
      </c>
      <c r="B2" s="26">
        <v>51500</v>
      </c>
    </row>
    <row r="3" spans="1:2" ht="15" customHeight="1" x14ac:dyDescent="0.3">
      <c r="A3" s="16" t="s">
        <v>18</v>
      </c>
      <c r="B3" s="26">
        <v>58762</v>
      </c>
    </row>
    <row r="4" spans="1:2" ht="15" customHeight="1" x14ac:dyDescent="0.3">
      <c r="A4" s="16" t="s">
        <v>19</v>
      </c>
      <c r="B4" s="26">
        <v>58916</v>
      </c>
    </row>
    <row r="5" spans="1:2" ht="15" customHeight="1" x14ac:dyDescent="0.3">
      <c r="A5" s="16" t="s">
        <v>22</v>
      </c>
      <c r="B5" s="26">
        <v>73284</v>
      </c>
    </row>
    <row r="6" spans="1:2" ht="15" customHeight="1" x14ac:dyDescent="0.3">
      <c r="A6" s="16" t="s">
        <v>17</v>
      </c>
      <c r="B6" s="26">
        <v>73781</v>
      </c>
    </row>
    <row r="7" spans="1:2" ht="15" customHeight="1" x14ac:dyDescent="0.3">
      <c r="A7" s="16" t="s">
        <v>10</v>
      </c>
      <c r="B7" s="26">
        <v>81624</v>
      </c>
    </row>
    <row r="8" spans="1:2" ht="15" customHeight="1" x14ac:dyDescent="0.3">
      <c r="A8" s="16" t="s">
        <v>8</v>
      </c>
      <c r="B8" s="26">
        <v>92346</v>
      </c>
    </row>
    <row r="9" spans="1:2" ht="15" customHeight="1" x14ac:dyDescent="0.3">
      <c r="A9" s="16" t="s">
        <v>14</v>
      </c>
      <c r="B9" s="26">
        <v>106659</v>
      </c>
    </row>
    <row r="10" spans="1:2" ht="15" customHeight="1" x14ac:dyDescent="0.3">
      <c r="A10" s="16" t="s">
        <v>11</v>
      </c>
      <c r="B10" s="26">
        <v>110248</v>
      </c>
    </row>
    <row r="11" spans="1:2" ht="15" customHeight="1" x14ac:dyDescent="0.3">
      <c r="A11" s="16" t="s">
        <v>23</v>
      </c>
      <c r="B11" s="26">
        <v>118272</v>
      </c>
    </row>
    <row r="12" spans="1:2" ht="15" customHeight="1" x14ac:dyDescent="0.3">
      <c r="A12" s="16" t="s">
        <v>12</v>
      </c>
      <c r="B12" s="26">
        <v>121831</v>
      </c>
    </row>
    <row r="13" spans="1:2" ht="15" customHeight="1" x14ac:dyDescent="0.3">
      <c r="A13" s="16" t="s">
        <v>21</v>
      </c>
      <c r="B13" s="26">
        <v>131470</v>
      </c>
    </row>
    <row r="14" spans="1:2" ht="15" customHeight="1" x14ac:dyDescent="0.3">
      <c r="A14" s="16" t="s">
        <v>16</v>
      </c>
      <c r="B14" s="26">
        <v>135054</v>
      </c>
    </row>
    <row r="15" spans="1:2" ht="15" customHeight="1" x14ac:dyDescent="0.3">
      <c r="A15" s="16" t="s">
        <v>6</v>
      </c>
      <c r="B15" s="26">
        <v>136911</v>
      </c>
    </row>
    <row r="16" spans="1:2" ht="15" customHeight="1" x14ac:dyDescent="0.3">
      <c r="A16" s="16" t="s">
        <v>9</v>
      </c>
      <c r="B16" s="26">
        <v>138234</v>
      </c>
    </row>
    <row r="17" spans="1:2" ht="15" customHeight="1" x14ac:dyDescent="0.3">
      <c r="A17" s="16" t="s">
        <v>15</v>
      </c>
      <c r="B17" s="26">
        <v>147653</v>
      </c>
    </row>
    <row r="18" spans="1:2" ht="15" customHeight="1" x14ac:dyDescent="0.3">
      <c r="A18" s="16" t="s">
        <v>5</v>
      </c>
      <c r="B18" s="26">
        <v>155314</v>
      </c>
    </row>
    <row r="19" spans="1:2" ht="15" customHeight="1" x14ac:dyDescent="0.3">
      <c r="A19" s="16" t="s">
        <v>20</v>
      </c>
      <c r="B19" s="26">
        <v>170574</v>
      </c>
    </row>
    <row r="20" spans="1:2" ht="15" customHeight="1" x14ac:dyDescent="0.3">
      <c r="A20" s="16" t="s">
        <v>13</v>
      </c>
      <c r="B20" s="26">
        <v>255621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AEAAA-34BD-463A-9D8E-221AAE6B1813}">
  <dimension ref="A2:I28"/>
  <sheetViews>
    <sheetView topLeftCell="A13" workbookViewId="0">
      <selection activeCell="B36" sqref="B36"/>
    </sheetView>
  </sheetViews>
  <sheetFormatPr defaultRowHeight="14.4" x14ac:dyDescent="0.3"/>
  <cols>
    <col min="1" max="1" width="37.6640625" customWidth="1"/>
    <col min="2" max="2" width="31.6640625" customWidth="1"/>
    <col min="3" max="3" width="38.77734375" customWidth="1"/>
    <col min="4" max="4" width="36.77734375" customWidth="1"/>
    <col min="5" max="5" width="31.6640625" customWidth="1"/>
  </cols>
  <sheetData>
    <row r="2" spans="1:9" ht="15" thickBot="1" x14ac:dyDescent="0.35">
      <c r="A2" s="28" t="s">
        <v>37</v>
      </c>
      <c r="B2" s="29" t="s">
        <v>40</v>
      </c>
    </row>
    <row r="3" spans="1:9" ht="15" thickBot="1" x14ac:dyDescent="0.35">
      <c r="A3" s="30" t="s">
        <v>38</v>
      </c>
      <c r="B3" s="31">
        <v>0.3</v>
      </c>
      <c r="C3" s="27"/>
      <c r="D3" s="27"/>
      <c r="E3" s="27"/>
    </row>
    <row r="4" spans="1:9" ht="15" thickBot="1" x14ac:dyDescent="0.35">
      <c r="A4" s="32" t="s">
        <v>39</v>
      </c>
      <c r="B4" s="31">
        <v>0.5</v>
      </c>
      <c r="C4" s="27"/>
      <c r="D4" s="27"/>
      <c r="E4" s="27"/>
      <c r="F4" s="27"/>
      <c r="G4" s="27"/>
    </row>
    <row r="5" spans="1:9" x14ac:dyDescent="0.3">
      <c r="A5" s="33" t="s">
        <v>41</v>
      </c>
      <c r="B5" s="34">
        <v>0.2</v>
      </c>
      <c r="C5" s="27"/>
      <c r="D5" s="27"/>
      <c r="E5" s="27"/>
      <c r="F5" s="27"/>
      <c r="G5" s="27"/>
      <c r="H5" s="27"/>
      <c r="I5" s="27"/>
    </row>
    <row r="6" spans="1:9" ht="15" thickBot="1" x14ac:dyDescent="0.35">
      <c r="A6" s="56"/>
      <c r="B6" s="51"/>
      <c r="C6" s="53"/>
      <c r="D6" s="53"/>
      <c r="E6" s="53"/>
      <c r="F6" s="27"/>
      <c r="G6" s="27"/>
      <c r="H6" s="27"/>
      <c r="I6" s="27"/>
    </row>
    <row r="7" spans="1:9" ht="15.6" thickTop="1" thickBot="1" x14ac:dyDescent="0.35">
      <c r="A7" s="52" t="s">
        <v>0</v>
      </c>
      <c r="B7" s="52" t="s">
        <v>38</v>
      </c>
      <c r="C7" s="54" t="s">
        <v>39</v>
      </c>
      <c r="D7" s="55" t="s">
        <v>41</v>
      </c>
      <c r="E7" s="58" t="s">
        <v>46</v>
      </c>
    </row>
    <row r="8" spans="1:9" ht="15" thickTop="1" x14ac:dyDescent="0.3">
      <c r="A8" s="57" t="s">
        <v>6</v>
      </c>
      <c r="B8" s="23">
        <v>0</v>
      </c>
      <c r="C8" s="23">
        <v>3</v>
      </c>
      <c r="D8" s="23">
        <v>5</v>
      </c>
      <c r="E8" s="18">
        <f>$B$3*B8+$B$4*C8+$B$5*D8</f>
        <v>2.5</v>
      </c>
    </row>
    <row r="9" spans="1:9" x14ac:dyDescent="0.3">
      <c r="A9" s="16" t="s">
        <v>7</v>
      </c>
      <c r="B9" s="23">
        <v>6</v>
      </c>
      <c r="C9" s="23">
        <v>0</v>
      </c>
      <c r="D9" s="23">
        <v>0</v>
      </c>
      <c r="E9" s="18">
        <f t="shared" ref="E9:E16" si="0">$B$3*B9+$B$4*C9+$B$5*D9</f>
        <v>1.7999999999999998</v>
      </c>
    </row>
    <row r="10" spans="1:9" x14ac:dyDescent="0.3">
      <c r="A10" s="50" t="s">
        <v>8</v>
      </c>
      <c r="B10" s="23">
        <v>0</v>
      </c>
      <c r="C10" s="23">
        <v>0</v>
      </c>
      <c r="D10" s="23">
        <v>1</v>
      </c>
      <c r="E10" s="18">
        <f t="shared" si="0"/>
        <v>0.2</v>
      </c>
    </row>
    <row r="11" spans="1:9" x14ac:dyDescent="0.3">
      <c r="A11" s="16" t="s">
        <v>10</v>
      </c>
      <c r="B11" s="23">
        <v>1</v>
      </c>
      <c r="C11" s="23">
        <v>5</v>
      </c>
      <c r="D11" s="23">
        <v>6</v>
      </c>
      <c r="E11" s="18">
        <f t="shared" si="0"/>
        <v>4</v>
      </c>
    </row>
    <row r="12" spans="1:9" x14ac:dyDescent="0.3">
      <c r="A12" s="50" t="s">
        <v>16</v>
      </c>
      <c r="B12" s="23">
        <v>0</v>
      </c>
      <c r="C12" s="23">
        <v>2</v>
      </c>
      <c r="D12" s="23">
        <v>3</v>
      </c>
      <c r="E12" s="18">
        <f t="shared" si="0"/>
        <v>1.6</v>
      </c>
    </row>
    <row r="13" spans="1:9" x14ac:dyDescent="0.3">
      <c r="A13" s="16" t="s">
        <v>17</v>
      </c>
      <c r="B13" s="23">
        <v>2</v>
      </c>
      <c r="C13" s="23">
        <v>6</v>
      </c>
      <c r="D13" s="23">
        <v>4</v>
      </c>
      <c r="E13" s="18">
        <f t="shared" si="0"/>
        <v>4.4000000000000004</v>
      </c>
    </row>
    <row r="14" spans="1:9" x14ac:dyDescent="0.3">
      <c r="A14" s="16" t="s">
        <v>18</v>
      </c>
      <c r="B14" s="23">
        <v>5</v>
      </c>
      <c r="C14" s="23">
        <v>4</v>
      </c>
      <c r="D14" s="23">
        <v>2</v>
      </c>
      <c r="E14" s="18">
        <f t="shared" si="0"/>
        <v>3.9</v>
      </c>
    </row>
    <row r="15" spans="1:9" x14ac:dyDescent="0.3">
      <c r="A15" s="16" t="s">
        <v>19</v>
      </c>
      <c r="B15" s="23">
        <v>4</v>
      </c>
      <c r="C15" s="23">
        <v>0</v>
      </c>
      <c r="D15" s="23">
        <v>0</v>
      </c>
      <c r="E15" s="18">
        <f t="shared" si="0"/>
        <v>1.2</v>
      </c>
    </row>
    <row r="16" spans="1:9" x14ac:dyDescent="0.3">
      <c r="A16" s="16" t="s">
        <v>22</v>
      </c>
      <c r="B16" s="23">
        <v>3</v>
      </c>
      <c r="C16" s="23">
        <v>1</v>
      </c>
      <c r="D16" s="23">
        <v>0</v>
      </c>
      <c r="E16" s="18">
        <f t="shared" si="0"/>
        <v>1.4</v>
      </c>
    </row>
    <row r="18" spans="1:2" ht="15" thickBot="1" x14ac:dyDescent="0.35"/>
    <row r="19" spans="1:2" ht="15.6" thickTop="1" thickBot="1" x14ac:dyDescent="0.35">
      <c r="A19" s="52" t="s">
        <v>0</v>
      </c>
      <c r="B19" s="58" t="s">
        <v>46</v>
      </c>
    </row>
    <row r="20" spans="1:2" ht="15" thickTop="1" x14ac:dyDescent="0.3">
      <c r="A20" s="57" t="s">
        <v>6</v>
      </c>
      <c r="B20">
        <v>2.5</v>
      </c>
    </row>
    <row r="21" spans="1:2" x14ac:dyDescent="0.3">
      <c r="A21" s="16" t="s">
        <v>7</v>
      </c>
      <c r="B21">
        <v>1.8</v>
      </c>
    </row>
    <row r="22" spans="1:2" x14ac:dyDescent="0.3">
      <c r="A22" s="50" t="s">
        <v>8</v>
      </c>
      <c r="B22">
        <v>0.2</v>
      </c>
    </row>
    <row r="23" spans="1:2" x14ac:dyDescent="0.3">
      <c r="A23" s="16" t="s">
        <v>10</v>
      </c>
      <c r="B23">
        <v>4</v>
      </c>
    </row>
    <row r="24" spans="1:2" x14ac:dyDescent="0.3">
      <c r="A24" s="50" t="s">
        <v>16</v>
      </c>
      <c r="B24">
        <v>1.6</v>
      </c>
    </row>
    <row r="25" spans="1:2" x14ac:dyDescent="0.3">
      <c r="A25" s="16" t="s">
        <v>17</v>
      </c>
      <c r="B25">
        <v>4.4000000000000004</v>
      </c>
    </row>
    <row r="26" spans="1:2" x14ac:dyDescent="0.3">
      <c r="A26" s="16" t="s">
        <v>18</v>
      </c>
      <c r="B26">
        <v>3.9</v>
      </c>
    </row>
    <row r="27" spans="1:2" x14ac:dyDescent="0.3">
      <c r="A27" s="16" t="s">
        <v>19</v>
      </c>
      <c r="B27">
        <v>1.2</v>
      </c>
    </row>
    <row r="28" spans="1:2" x14ac:dyDescent="0.3">
      <c r="A28" s="16" t="s">
        <v>22</v>
      </c>
      <c r="B28">
        <v>1.4</v>
      </c>
    </row>
  </sheetData>
  <sortState xmlns:xlrd2="http://schemas.microsoft.com/office/spreadsheetml/2017/richdata2" ref="A8:A16">
    <sortCondition ref="A8:A16"/>
  </sortState>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EF0C-12A9-4F1E-8AF6-2637EFD9FBC6}">
  <dimension ref="A2:F26"/>
  <sheetViews>
    <sheetView workbookViewId="0">
      <selection activeCell="C24" sqref="C24"/>
    </sheetView>
  </sheetViews>
  <sheetFormatPr defaultColWidth="25.77734375" defaultRowHeight="15" customHeight="1" x14ac:dyDescent="0.3"/>
  <cols>
    <col min="1" max="1" width="12.5546875" bestFit="1" customWidth="1"/>
    <col min="2" max="2" width="14.88671875" bestFit="1" customWidth="1"/>
  </cols>
  <sheetData>
    <row r="2" spans="1:6" ht="15" customHeight="1" x14ac:dyDescent="0.3">
      <c r="A2" s="59" t="s">
        <v>47</v>
      </c>
      <c r="B2" s="59" t="s">
        <v>0</v>
      </c>
      <c r="C2" s="59" t="s">
        <v>48</v>
      </c>
      <c r="D2" s="59" t="s">
        <v>49</v>
      </c>
      <c r="E2" s="59" t="s">
        <v>50</v>
      </c>
      <c r="F2" s="59" t="s">
        <v>51</v>
      </c>
    </row>
    <row r="3" spans="1:6" ht="15" customHeight="1" x14ac:dyDescent="0.3">
      <c r="A3" s="60">
        <v>2022</v>
      </c>
      <c r="B3" s="50" t="s">
        <v>17</v>
      </c>
      <c r="C3" s="50" t="s">
        <v>52</v>
      </c>
      <c r="D3" s="61">
        <v>4612</v>
      </c>
      <c r="E3" s="60">
        <v>4</v>
      </c>
      <c r="F3" s="61">
        <v>18448</v>
      </c>
    </row>
    <row r="4" spans="1:6" ht="15" customHeight="1" x14ac:dyDescent="0.3">
      <c r="A4" s="60">
        <v>2022</v>
      </c>
      <c r="B4" s="50" t="s">
        <v>17</v>
      </c>
      <c r="C4" s="50" t="s">
        <v>52</v>
      </c>
      <c r="D4" s="61">
        <v>4612</v>
      </c>
      <c r="E4" s="60">
        <v>12</v>
      </c>
      <c r="F4" s="61">
        <v>55344</v>
      </c>
    </row>
    <row r="5" spans="1:6" ht="15" customHeight="1" x14ac:dyDescent="0.3">
      <c r="A5" s="60">
        <v>2021</v>
      </c>
      <c r="B5" s="50" t="s">
        <v>17</v>
      </c>
      <c r="C5" s="50" t="s">
        <v>53</v>
      </c>
      <c r="D5" s="61">
        <v>3228</v>
      </c>
      <c r="E5" s="60">
        <v>8</v>
      </c>
      <c r="F5" s="61">
        <v>25824</v>
      </c>
    </row>
    <row r="6" spans="1:6" ht="15" customHeight="1" x14ac:dyDescent="0.3">
      <c r="A6" s="60">
        <v>2021</v>
      </c>
      <c r="B6" s="50" t="s">
        <v>17</v>
      </c>
      <c r="C6" s="50" t="s">
        <v>53</v>
      </c>
      <c r="D6" s="61">
        <v>3228</v>
      </c>
      <c r="E6" s="60">
        <v>2</v>
      </c>
      <c r="F6" s="61">
        <v>6456</v>
      </c>
    </row>
    <row r="7" spans="1:6" ht="15" customHeight="1" x14ac:dyDescent="0.3">
      <c r="A7" s="60">
        <v>2021</v>
      </c>
      <c r="B7" s="50" t="s">
        <v>17</v>
      </c>
      <c r="C7" s="50" t="s">
        <v>53</v>
      </c>
      <c r="D7" s="61">
        <v>3228</v>
      </c>
      <c r="E7" s="60">
        <v>2</v>
      </c>
      <c r="F7" s="61">
        <v>6456</v>
      </c>
    </row>
    <row r="8" spans="1:6" ht="15" customHeight="1" x14ac:dyDescent="0.3">
      <c r="A8" s="60">
        <v>2021</v>
      </c>
      <c r="B8" s="50" t="s">
        <v>17</v>
      </c>
      <c r="C8" s="50" t="s">
        <v>53</v>
      </c>
      <c r="D8" s="61">
        <v>3228</v>
      </c>
      <c r="E8" s="60">
        <v>9</v>
      </c>
      <c r="F8" s="61">
        <v>29052</v>
      </c>
    </row>
    <row r="9" spans="1:6" ht="15" customHeight="1" x14ac:dyDescent="0.3">
      <c r="A9" s="60">
        <v>2021</v>
      </c>
      <c r="B9" s="50" t="s">
        <v>17</v>
      </c>
      <c r="C9" s="50" t="s">
        <v>53</v>
      </c>
      <c r="D9" s="61">
        <v>3228</v>
      </c>
      <c r="E9" s="60">
        <v>10</v>
      </c>
      <c r="F9" s="61">
        <v>32280</v>
      </c>
    </row>
    <row r="10" spans="1:6" ht="15" customHeight="1" x14ac:dyDescent="0.3">
      <c r="A10" s="60">
        <v>2021</v>
      </c>
      <c r="B10" s="50" t="s">
        <v>17</v>
      </c>
      <c r="C10" s="50" t="s">
        <v>53</v>
      </c>
      <c r="D10" s="61">
        <v>3228</v>
      </c>
      <c r="E10" s="60">
        <v>9</v>
      </c>
      <c r="F10" s="61">
        <v>29052</v>
      </c>
    </row>
    <row r="11" spans="1:6" ht="15" customHeight="1" x14ac:dyDescent="0.3">
      <c r="A11" s="60">
        <v>2021</v>
      </c>
      <c r="B11" s="50" t="s">
        <v>17</v>
      </c>
      <c r="C11" s="50" t="s">
        <v>52</v>
      </c>
      <c r="D11" s="61">
        <v>8268</v>
      </c>
      <c r="E11" s="60">
        <v>10</v>
      </c>
      <c r="F11" s="61">
        <v>82680</v>
      </c>
    </row>
    <row r="12" spans="1:6" ht="15" customHeight="1" x14ac:dyDescent="0.3">
      <c r="A12" s="60">
        <v>2021</v>
      </c>
      <c r="B12" s="50" t="s">
        <v>17</v>
      </c>
      <c r="C12" s="50" t="s">
        <v>52</v>
      </c>
      <c r="D12" s="61">
        <v>8268</v>
      </c>
      <c r="E12" s="60">
        <v>1</v>
      </c>
      <c r="F12" s="61">
        <v>8268</v>
      </c>
    </row>
    <row r="13" spans="1:6" ht="15" customHeight="1" x14ac:dyDescent="0.3">
      <c r="A13" s="60">
        <v>2021</v>
      </c>
      <c r="B13" s="50" t="s">
        <v>17</v>
      </c>
      <c r="C13" s="50" t="s">
        <v>52</v>
      </c>
      <c r="D13" s="61">
        <v>8268</v>
      </c>
      <c r="E13" s="60">
        <v>1</v>
      </c>
      <c r="F13" s="61">
        <v>8268</v>
      </c>
    </row>
    <row r="14" spans="1:6" ht="15" customHeight="1" x14ac:dyDescent="0.3">
      <c r="A14" s="60">
        <v>2021</v>
      </c>
      <c r="B14" s="50" t="s">
        <v>17</v>
      </c>
      <c r="C14" s="50" t="s">
        <v>52</v>
      </c>
      <c r="D14" s="61">
        <v>8268</v>
      </c>
      <c r="E14" s="60">
        <v>2</v>
      </c>
      <c r="F14" s="61">
        <v>16536</v>
      </c>
    </row>
    <row r="15" spans="1:6" ht="15" customHeight="1" x14ac:dyDescent="0.3">
      <c r="A15" s="60">
        <v>2021</v>
      </c>
      <c r="B15" s="50" t="s">
        <v>17</v>
      </c>
      <c r="C15" s="50" t="s">
        <v>52</v>
      </c>
      <c r="D15" s="61">
        <v>8268</v>
      </c>
      <c r="E15" s="60">
        <v>3</v>
      </c>
      <c r="F15" s="61">
        <v>24804</v>
      </c>
    </row>
    <row r="16" spans="1:6" ht="15" customHeight="1" x14ac:dyDescent="0.3">
      <c r="A16" s="60">
        <v>2021</v>
      </c>
      <c r="B16" s="50" t="s">
        <v>17</v>
      </c>
      <c r="C16" s="50" t="s">
        <v>52</v>
      </c>
      <c r="D16" s="61">
        <v>8268</v>
      </c>
      <c r="E16" s="60">
        <v>9</v>
      </c>
      <c r="F16" s="61">
        <v>74412</v>
      </c>
    </row>
    <row r="17" spans="1:6" ht="15" customHeight="1" x14ac:dyDescent="0.3">
      <c r="A17" s="60">
        <v>2021</v>
      </c>
      <c r="B17" s="50" t="s">
        <v>17</v>
      </c>
      <c r="C17" s="50" t="s">
        <v>52</v>
      </c>
      <c r="D17" s="61">
        <v>8268</v>
      </c>
      <c r="E17" s="60">
        <v>3</v>
      </c>
      <c r="F17" s="61">
        <v>24804</v>
      </c>
    </row>
    <row r="22" spans="1:6" ht="15" customHeight="1" x14ac:dyDescent="0.3">
      <c r="A22" s="4" t="s">
        <v>24</v>
      </c>
      <c r="B22" t="s">
        <v>32</v>
      </c>
    </row>
    <row r="23" spans="1:6" ht="15" customHeight="1" x14ac:dyDescent="0.3">
      <c r="A23" s="5">
        <v>2021</v>
      </c>
      <c r="B23" s="6">
        <v>368892</v>
      </c>
    </row>
    <row r="24" spans="1:6" ht="15" customHeight="1" x14ac:dyDescent="0.3">
      <c r="A24" s="5">
        <v>2022</v>
      </c>
      <c r="B24" s="6">
        <v>73792</v>
      </c>
    </row>
    <row r="25" spans="1:6" ht="15" customHeight="1" x14ac:dyDescent="0.3">
      <c r="A25" s="5" t="s">
        <v>44</v>
      </c>
      <c r="B25" s="6"/>
    </row>
    <row r="26" spans="1:6" ht="15" customHeight="1" x14ac:dyDescent="0.3">
      <c r="A26" s="5" t="s">
        <v>25</v>
      </c>
      <c r="B26" s="6">
        <v>442684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E564-C2B5-420A-A948-2C5719015045}">
  <dimension ref="A1"/>
  <sheetViews>
    <sheetView workbookViewId="0">
      <selection activeCell="N6" sqref="N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TotalRevenuebyYears</vt:lpstr>
      <vt:lpstr> % Increase in Visitors</vt:lpstr>
      <vt:lpstr>Avg % Increase In Revenue</vt:lpstr>
      <vt:lpstr>Avg Revenue per destination</vt:lpstr>
      <vt:lpstr>Weighted SUM</vt:lpstr>
      <vt:lpstr>Sheet6</vt:lpstr>
      <vt:lpstr>Traveller's Chart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Students</dc:creator>
  <cp:lastModifiedBy>Students</cp:lastModifiedBy>
  <dcterms:created xsi:type="dcterms:W3CDTF">2021-10-27T16:25:08Z</dcterms:created>
  <dcterms:modified xsi:type="dcterms:W3CDTF">2021-11-06T06:23:39Z</dcterms:modified>
</cp:coreProperties>
</file>