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r\Documents\HONORE WORK2122019\HONORE\WHO\WHO CRP AND SRA CRP\"/>
    </mc:Choice>
  </mc:AlternateContent>
  <xr:revisionPtr revIDLastSave="0" documentId="13_ncr:1_{CF40247D-F950-4E42-A426-098356AB172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MASTERDATA" sheetId="3" r:id="rId1"/>
    <sheet name="Sheet1" sheetId="5" r:id="rId2"/>
    <sheet name="SUMMARY" sheetId="4" r:id="rId3"/>
  </sheets>
  <definedNames>
    <definedName name="_xlnm._FilterDatabase" localSheetId="0" hidden="1">MASTERDATA!$A$7:$M$33</definedName>
    <definedName name="_xlnm._FilterDatabase" localSheetId="1" hidden="1">Sheet1!$A$24:$V$51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52" i="5" l="1"/>
  <c r="U52" i="5"/>
  <c r="V52" i="5" s="1"/>
  <c r="S49" i="5" l="1"/>
  <c r="S51" i="5" l="1"/>
  <c r="U51" i="5"/>
  <c r="S50" i="5"/>
  <c r="U50" i="5"/>
  <c r="S30" i="5"/>
  <c r="U30" i="5"/>
  <c r="S31" i="5"/>
  <c r="U31" i="5"/>
  <c r="S32" i="5"/>
  <c r="U32" i="5"/>
  <c r="S33" i="5"/>
  <c r="U33" i="5"/>
  <c r="S34" i="5"/>
  <c r="U34" i="5"/>
  <c r="S35" i="5"/>
  <c r="U35" i="5"/>
  <c r="S36" i="5"/>
  <c r="U36" i="5"/>
  <c r="S37" i="5"/>
  <c r="U37" i="5"/>
  <c r="S38" i="5"/>
  <c r="U38" i="5"/>
  <c r="S39" i="5"/>
  <c r="U39" i="5"/>
  <c r="S40" i="5"/>
  <c r="U40" i="5"/>
  <c r="S41" i="5"/>
  <c r="U41" i="5"/>
  <c r="S42" i="5"/>
  <c r="U42" i="5"/>
  <c r="S43" i="5"/>
  <c r="U43" i="5"/>
  <c r="S44" i="5"/>
  <c r="U44" i="5"/>
  <c r="S45" i="5"/>
  <c r="U45" i="5"/>
  <c r="S46" i="5"/>
  <c r="U46" i="5"/>
  <c r="S47" i="5"/>
  <c r="U47" i="5"/>
  <c r="S48" i="5"/>
  <c r="U48" i="5"/>
  <c r="U49" i="5"/>
  <c r="S25" i="5"/>
  <c r="U25" i="5"/>
  <c r="S26" i="5"/>
  <c r="U26" i="5"/>
  <c r="S27" i="5"/>
  <c r="U27" i="5"/>
  <c r="S28" i="5"/>
  <c r="U28" i="5"/>
  <c r="S29" i="5"/>
  <c r="U29" i="5"/>
  <c r="V45" i="5" l="1"/>
  <c r="V41" i="5"/>
  <c r="V50" i="5"/>
  <c r="V33" i="5"/>
  <c r="V37" i="5"/>
  <c r="V29" i="5"/>
  <c r="V27" i="5"/>
  <c r="V25" i="5"/>
  <c r="V46" i="5"/>
  <c r="V36" i="5"/>
  <c r="V34" i="5"/>
  <c r="V32" i="5"/>
  <c r="V28" i="5"/>
  <c r="V49" i="5"/>
  <c r="V44" i="5"/>
  <c r="V42" i="5"/>
  <c r="V51" i="5"/>
  <c r="V30" i="5"/>
  <c r="V38" i="5"/>
  <c r="V43" i="5"/>
  <c r="V48" i="5"/>
  <c r="V40" i="5"/>
  <c r="V47" i="5"/>
  <c r="V39" i="5"/>
  <c r="V31" i="5"/>
  <c r="V26" i="5"/>
  <c r="V35" i="5"/>
  <c r="C10" i="4" l="1"/>
</calcChain>
</file>

<file path=xl/sharedStrings.xml><?xml version="1.0" encoding="utf-8"?>
<sst xmlns="http://schemas.openxmlformats.org/spreadsheetml/2006/main" count="435" uniqueCount="226">
  <si>
    <t>Stop clock days (Questions and answers time between NRA and Applicant)</t>
  </si>
  <si>
    <t>Lupin Ltd</t>
  </si>
  <si>
    <t>Ethambutol + Isoniazid + Pyrazinamide + Rifampicin Tablets 275mg + 75mg + 400mg + 150mg</t>
  </si>
  <si>
    <t>TB070</t>
  </si>
  <si>
    <t>Isoniazid + Rifampicin Tablets 75mg + 150mg</t>
  </si>
  <si>
    <t>TB068</t>
  </si>
  <si>
    <t>Ethambutol hydrochloride/Isoniazid/Rifampicin Tablet, Film-coated 275mg/75mg/150mg</t>
  </si>
  <si>
    <t>TB199</t>
  </si>
  <si>
    <t>Cipla Ltd</t>
  </si>
  <si>
    <t>Artesunate Capsule, Soft, Rectal 100mg</t>
  </si>
  <si>
    <t>MA124</t>
  </si>
  <si>
    <t>Dolutegravir (Sodium)/Lamivudine/Tenofovir disoproxil fumarate Tablet, Film-coated 50mg/300mg/300mg</t>
  </si>
  <si>
    <t>HA702</t>
  </si>
  <si>
    <t>HA510</t>
  </si>
  <si>
    <t>Country: Rwanda</t>
  </si>
  <si>
    <t>NMRA: Rwanda Food and Drugs Authority (Rwanda FDA)</t>
  </si>
  <si>
    <t>Artemether/Lumefantrine Tablet 40mg/240mg</t>
  </si>
  <si>
    <t>MA120</t>
  </si>
  <si>
    <t>Artemether/Lumefantrine Tablet 80mg/480mg</t>
  </si>
  <si>
    <t>MA122</t>
  </si>
  <si>
    <t>Artemether/Lumefantrine Tablet 60mg/360mg</t>
  </si>
  <si>
    <t>MA121</t>
  </si>
  <si>
    <t>HA715</t>
  </si>
  <si>
    <t>UPDATES ON THE PENDING SUBMISSION FOR WHO COLLABORATIVE REGISTRATION PROCEDURES</t>
  </si>
  <si>
    <t>Emtricitabine/Tenofovir disoproxil fumarate Tablet, Film-coated 200mg/300mg</t>
  </si>
  <si>
    <t xml:space="preserve">Pending days </t>
  </si>
  <si>
    <t>#S</t>
  </si>
  <si>
    <t>Request received by WHOPQT from the Applicant</t>
  </si>
  <si>
    <t>Abacavir and Lamuvidine Dispersible tab 120mg/60mg</t>
  </si>
  <si>
    <t>HA662</t>
  </si>
  <si>
    <t>LUMET(Arthemether 20mg/Lumefantrine 120mg)</t>
  </si>
  <si>
    <t>MA064</t>
  </si>
  <si>
    <t>Efavirenz, Lamivudine &amp; Tenofovir Disoproxil Fumarate Tablets 600/300/300 mg.</t>
  </si>
  <si>
    <t>HA593</t>
  </si>
  <si>
    <t>PT-SANBE FARMA</t>
  </si>
  <si>
    <t>SANTOCYN INJ</t>
  </si>
  <si>
    <t>RH050</t>
  </si>
  <si>
    <t>5542/2020</t>
  </si>
  <si>
    <t>1271/2019</t>
  </si>
  <si>
    <t>408-2018</t>
  </si>
  <si>
    <t>5145/2020</t>
  </si>
  <si>
    <t>5300/2019</t>
  </si>
  <si>
    <t>3176/2019A</t>
  </si>
  <si>
    <t>4961/2019</t>
  </si>
  <si>
    <t>4960/2019</t>
  </si>
  <si>
    <t>5187/2019</t>
  </si>
  <si>
    <t>Rwanda FDA Reference Nmber</t>
  </si>
  <si>
    <t>2554/2019</t>
  </si>
  <si>
    <t>3181/2019</t>
  </si>
  <si>
    <t>2544/2020</t>
  </si>
  <si>
    <t>2545/2020</t>
  </si>
  <si>
    <t>2542/2020</t>
  </si>
  <si>
    <t>PREZISTA 400MG</t>
  </si>
  <si>
    <t>JANSEEN-CILAG INTERNATIONAL NV</t>
  </si>
  <si>
    <t>7967/2020</t>
  </si>
  <si>
    <t>Collaborative registration focal Person Received Access to MedNet</t>
  </si>
  <si>
    <t>CELLTRION,INC</t>
  </si>
  <si>
    <t>WHOPQ/SRA number</t>
  </si>
  <si>
    <t>Product Name</t>
  </si>
  <si>
    <t>Submission date to Rwanda FDA</t>
  </si>
  <si>
    <t>Registration Status</t>
  </si>
  <si>
    <t>LTR</t>
  </si>
  <si>
    <t>AIVEEN RWANDA LTD</t>
  </si>
  <si>
    <t>PHILLIPS PHARMACEUTICALS RWANDA LTD</t>
  </si>
  <si>
    <t>SURGIPHARM</t>
  </si>
  <si>
    <t>AFRI HEALTH CARE LTD</t>
  </si>
  <si>
    <t>HA713</t>
  </si>
  <si>
    <t>EU/1/06/380/003</t>
  </si>
  <si>
    <t xml:space="preserve">GLIMED </t>
  </si>
  <si>
    <t>LAMIVUDINE 300 MG/TENOFOVIR 300 MG TABLET</t>
  </si>
  <si>
    <t>KIPHARMA</t>
  </si>
  <si>
    <t>HA712</t>
  </si>
  <si>
    <t>8540/2020</t>
  </si>
  <si>
    <t>Product Dossier submitted to Rwanda FDA, waiting for Access to the PQ reports</t>
  </si>
  <si>
    <t>Every think was recently received, the abrigded review is going to start.</t>
  </si>
  <si>
    <t>Cipla Ltd QCIL/UGANDA</t>
  </si>
  <si>
    <t>Additional information assessment (First round)done, query letters sent, we are waiting for query responses</t>
  </si>
  <si>
    <t>Additional information assessment (First Round) done, query letters sent, we are waiting for query responses</t>
  </si>
  <si>
    <t>Additional information responses received and assessment is still ongoing</t>
  </si>
  <si>
    <t>NEVIMUNE (Nevirapine )Tablet, Dispersible 50mg</t>
  </si>
  <si>
    <t>Date: 19th January 2021</t>
  </si>
  <si>
    <t>PILL-72</t>
  </si>
  <si>
    <t>RH040</t>
  </si>
  <si>
    <t>0757/2021</t>
  </si>
  <si>
    <r>
      <t xml:space="preserve">Query responses assessment completed and </t>
    </r>
    <r>
      <rPr>
        <b/>
        <sz val="12"/>
        <rFont val="Times New Roman"/>
        <family val="1"/>
      </rPr>
      <t>ONLY GMP QUERY IS REMAINING</t>
    </r>
  </si>
  <si>
    <r>
      <t xml:space="preserve">Query responses assessment completed </t>
    </r>
    <r>
      <rPr>
        <b/>
        <sz val="12"/>
        <rFont val="Times New Roman"/>
        <family val="1"/>
      </rPr>
      <t>THE REMAINING MINOR QUERIES TO BE DISCUSSED DURING THE PEER REVIEW MEETING</t>
    </r>
  </si>
  <si>
    <t>Macleods Pharmaceuticals Ltd</t>
  </si>
  <si>
    <t>DI005</t>
  </si>
  <si>
    <t>MA137</t>
  </si>
  <si>
    <t>MA091</t>
  </si>
  <si>
    <t>HA573</t>
  </si>
  <si>
    <t>DapiRing (Dapivirine Vaginal Ring 25mg)</t>
  </si>
  <si>
    <t>IPM SOUTH AFRICA NPC</t>
  </si>
  <si>
    <t>WESSEX PHARMACEUTICALS(RWANDA) LIMITED</t>
  </si>
  <si>
    <t>0913/2021</t>
  </si>
  <si>
    <t>Manufacturing Site</t>
  </si>
  <si>
    <t>Applicant</t>
  </si>
  <si>
    <t>Lupin Limited
A-28/1, M.I.D.C. Industrial Area
Chikalthana
Aurangabad 431 210
India</t>
  </si>
  <si>
    <t>Cipla Limited
Goa Unit VII
Verna Industrial Estate
Verna Salcette
Goa- 403 722
India</t>
  </si>
  <si>
    <t>Cipla Limited, Patalganga, Unit II Plot No A – 42, MIDC Patalganga, District Raigad, Maharashtra- 410220, India</t>
  </si>
  <si>
    <t xml:space="preserve">Cipla Limited - Unit I, Village Upper Malpur, P.O. Bhud, Tehsil Nalagarh,
District Solan, Himachal Pradesh 173205, India
Country: India
</t>
  </si>
  <si>
    <t>Cipla Limited - Unit I, Village Upper Malpur, P.O. Bhud, Tehsil Nalagarh,
District Solan, Himachal Pradesh 173205, India
Country: India</t>
  </si>
  <si>
    <t xml:space="preserve">Cipla Ltd. (Patalganga) 
Plot No A – 33, A – 2 (Unit – I),
MIDC, Patalganga
District Raigad, Maharashtra,
Pin code: 410 220. India.
Cipla Ltd. Patalganga 
Plot No A - 42 (Unit - II),
MIDC, Patalganga, District Raigad
</t>
  </si>
  <si>
    <t xml:space="preserve">Cipla Quality Chemical Industries Limited
Address: Plot 1-7, 1st Ring Road, Luzira Industrial Park
Country: Uganda
Telephone:256312341100/65/64
E-Mail : info@ciplaqcil.co.ug
</t>
  </si>
  <si>
    <t xml:space="preserve">Lupin Ltd
Address: Plot No. 6A, Sector-17, Special Economic Zone, MIHAN,
Nagpur, Maharashtra-4411 08.
Country: India
</t>
  </si>
  <si>
    <t xml:space="preserve">Cipla Limited, Kurkumbh
Plot No. D-7 (Unit-I)
MIDC Industrial Area,
Kurkumbh, Dist: Pune 413 802,
India
</t>
  </si>
  <si>
    <t xml:space="preserve">PT Sanbe Farma
Sterile Preparation Plant, Unit 3, 
Jl. Industri Cimarene No. 8, Desa Cimareme, 
Kecamatan Ngamprah, Kabupaten Bandung Barat – Indonesia
</t>
  </si>
  <si>
    <t>Isoniazid 100 MG</t>
  </si>
  <si>
    <t>TB196</t>
  </si>
  <si>
    <t>Zinc Sulfate Tablets USP 20mg</t>
  </si>
  <si>
    <t>1363/2021</t>
  </si>
  <si>
    <t>Lumiter(Arthemeter Lumefantrine) tablets 20mg/120mg</t>
  </si>
  <si>
    <t>1362/2021</t>
  </si>
  <si>
    <t>Lumiter DT (Arthemeter Lumefantrine) Dispersible Tablet 20mg/120mg</t>
  </si>
  <si>
    <t>1359/2021</t>
  </si>
  <si>
    <t>Lopinavir-Ritonavir Tablet 100mg/25mg</t>
  </si>
  <si>
    <t>1361/2021</t>
  </si>
  <si>
    <t xml:space="preserve">Lumiter (Artemether Lumefantrine 80mg/480mg)Dispersible Tablets </t>
  </si>
  <si>
    <t>1386/2021</t>
  </si>
  <si>
    <t>Registered</t>
  </si>
  <si>
    <t>Manufacterer</t>
  </si>
  <si>
    <t>#Products</t>
  </si>
  <si>
    <t>Cipla Inda</t>
  </si>
  <si>
    <t>LUPIN LTD</t>
  </si>
  <si>
    <t>CIPLA QCIL Uganda</t>
  </si>
  <si>
    <t>MACLEODS PHARMACEUTICAL</t>
  </si>
  <si>
    <t>PT SANBE FARMA</t>
  </si>
  <si>
    <t>Recommended for registration</t>
  </si>
  <si>
    <t xml:space="preserve"> </t>
  </si>
  <si>
    <t>No</t>
  </si>
  <si>
    <t>Ref Number</t>
  </si>
  <si>
    <t xml:space="preserve">Submission Date </t>
  </si>
  <si>
    <t>Product Brand Name</t>
  </si>
  <si>
    <t>Product Common Name (INN)</t>
  </si>
  <si>
    <t>Product Strength</t>
  </si>
  <si>
    <t>Product dosage Form</t>
  </si>
  <si>
    <t>Manufacturer Name  and Country</t>
  </si>
  <si>
    <t>Applicant Name</t>
  </si>
  <si>
    <t>Local Technical Representative  (LTR)</t>
  </si>
  <si>
    <t xml:space="preserve">Date of Screening </t>
  </si>
  <si>
    <t>Date of screening response</t>
  </si>
  <si>
    <t>Date 1st round query issued</t>
  </si>
  <si>
    <t>Date 1st query response</t>
  </si>
  <si>
    <t>Date 2nd round query issued</t>
  </si>
  <si>
    <t>Date 2nd query response</t>
  </si>
  <si>
    <t>Date 3rd round query issued</t>
  </si>
  <si>
    <t>Date 3rd query response</t>
  </si>
  <si>
    <t>Date MA certificate issued to applicant</t>
  </si>
  <si>
    <t>100MG</t>
  </si>
  <si>
    <t>TABLETS</t>
  </si>
  <si>
    <t>LUMET</t>
  </si>
  <si>
    <t>ARTEMETHER/LUMEFANTRINE</t>
  </si>
  <si>
    <t>20/120MG</t>
  </si>
  <si>
    <t>CIPLA QCI LTD/UGANDA</t>
  </si>
  <si>
    <t>SURGIPHARMA LTD</t>
  </si>
  <si>
    <t>408/2018</t>
  </si>
  <si>
    <t>EFAVIRENZ+LAMIVUDINE+TENOFOVIR DISOPROXIL FUMARATE 600/300/300MG</t>
  </si>
  <si>
    <t>600/300/300MG</t>
  </si>
  <si>
    <t>50/300/300mg</t>
  </si>
  <si>
    <t>CIPLA/INDIA</t>
  </si>
  <si>
    <t>PHILIPS PHARMACEUTICAL RWANDA LIMITED</t>
  </si>
  <si>
    <t>200/300MG</t>
  </si>
  <si>
    <t>LUPIN LIMITED</t>
  </si>
  <si>
    <t>50 MG</t>
  </si>
  <si>
    <t>LUPIN LIMITED/INDIA</t>
  </si>
  <si>
    <t>275MG/75MG/400MG/150MG</t>
  </si>
  <si>
    <t>ISONIAZID</t>
  </si>
  <si>
    <t>75MG/150MG</t>
  </si>
  <si>
    <t>275MG/75MG/150MG</t>
  </si>
  <si>
    <t>SUPPOSITORY</t>
  </si>
  <si>
    <t>40MG/240MG</t>
  </si>
  <si>
    <t>80MG/480MG</t>
  </si>
  <si>
    <t>60MG/360MG</t>
  </si>
  <si>
    <t>120MG/60MG</t>
  </si>
  <si>
    <t>50MG/300MG/300MG</t>
  </si>
  <si>
    <t>20MG</t>
  </si>
  <si>
    <t>20MG/120MG</t>
  </si>
  <si>
    <t>100MG/25MG</t>
  </si>
  <si>
    <t>300MG/300MG</t>
  </si>
  <si>
    <t>400MG/400MG</t>
  </si>
  <si>
    <t>50MG/300MG</t>
  </si>
  <si>
    <t>25MG</t>
  </si>
  <si>
    <t>SAYANA PRESS</t>
  </si>
  <si>
    <t>MEDROXYPROGESTERONE ACETATE</t>
  </si>
  <si>
    <t>40MG/0.64ML</t>
  </si>
  <si>
    <t>SUSPENSION FOR INJECTION</t>
  </si>
  <si>
    <t>0983/2021&amp; 4194/2021</t>
  </si>
  <si>
    <t>PFIZER MANUFACTURING NV BELGIUM</t>
  </si>
  <si>
    <t>PFIZER LABORATORIES LIMITED</t>
  </si>
  <si>
    <t>GLIMED</t>
  </si>
  <si>
    <t>1269/2021</t>
  </si>
  <si>
    <t>MACLEODS PHARMACEUTICALS LTD/INDIA</t>
  </si>
  <si>
    <t>MACLEODS PHARMACEUTICALS LTD</t>
  </si>
  <si>
    <t>WESSEX PHARMACEUTICALS RWANDA LTD</t>
  </si>
  <si>
    <t>Lumiter</t>
  </si>
  <si>
    <t xml:space="preserve">Lumiter DT </t>
  </si>
  <si>
    <t>Lumiter 80MG/480</t>
  </si>
  <si>
    <t>DISPERSIBLE TABLETS</t>
  </si>
  <si>
    <t>1277/2021</t>
  </si>
  <si>
    <t>QPHARMA AB/ SWEDEN</t>
  </si>
  <si>
    <t>IPM SOUTH AFRICA BPC</t>
  </si>
  <si>
    <t>0.75MG</t>
  </si>
  <si>
    <t>CIPLA LTD/INDIA</t>
  </si>
  <si>
    <t>0057/2021</t>
  </si>
  <si>
    <t>CIPLA QCIL /UGANDA</t>
  </si>
  <si>
    <t>SURGIPHARM RWANDA LTD</t>
  </si>
  <si>
    <t>CELLTRION PHARMA, INC.,/SOUTH KOREA</t>
  </si>
  <si>
    <t>CELLTRION, INC.</t>
  </si>
  <si>
    <t>JANSSEN-CILAG S.P.A/ITALY</t>
  </si>
  <si>
    <t xml:space="preserve">PT-SANBE FARMA/Indonesia
</t>
  </si>
  <si>
    <t>ISONIAZID 100MG</t>
  </si>
  <si>
    <t>10IU/ML</t>
  </si>
  <si>
    <t>SOLUTION FOR INJECTION</t>
  </si>
  <si>
    <t>VAGINAL RING DELIVERY SYSTEM</t>
  </si>
  <si>
    <t>LEVONORGESTREL</t>
  </si>
  <si>
    <t>Division of Human Medicines and Devices Assessment and Registration</t>
  </si>
  <si>
    <t>Title: Cumulative list of applications and Timeline Tracking System</t>
  </si>
  <si>
    <r>
      <t xml:space="preserve">Down time        </t>
    </r>
    <r>
      <rPr>
        <b/>
        <sz val="12"/>
        <color rgb="FF0033CC"/>
        <rFont val="Times New Roman"/>
        <family val="1"/>
      </rPr>
      <t xml:space="preserve">   (L21-K21)+(N21-M21)+(P21-O21)+(R21-Q21)</t>
    </r>
  </si>
  <si>
    <r>
      <t xml:space="preserve">Up time </t>
    </r>
    <r>
      <rPr>
        <b/>
        <sz val="11"/>
        <color rgb="FF0033CC"/>
        <rFont val="Times New Roman"/>
        <family val="1"/>
      </rPr>
      <t>T21-C21</t>
    </r>
  </si>
  <si>
    <r>
      <t xml:space="preserve">No. of Working days Taken </t>
    </r>
    <r>
      <rPr>
        <b/>
        <sz val="12"/>
        <color rgb="FF0033CC"/>
        <rFont val="Times New Roman"/>
        <family val="1"/>
      </rPr>
      <t>U21-S21</t>
    </r>
  </si>
  <si>
    <t>3923/2019 &amp; 5136/2021</t>
  </si>
  <si>
    <t xml:space="preserve">DOLUTEGRAVIR, LAMIVUDINE AND TENOFOVIR DISOPROXIL FUMARATE TABLET 50MG,300MG &amp; 300MG </t>
  </si>
  <si>
    <t>50MG+300MG+300MG</t>
  </si>
  <si>
    <t xml:space="preserve">Assessment is Ongoing </t>
  </si>
  <si>
    <t>Application Withdrawn</t>
  </si>
  <si>
    <t>Product is Registered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</si>
</sst>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2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rgb="FF0033CC"/>
      <name val="Times New Roman"/>
      <family val="1"/>
    </font>
    <font>
      <b/>
      <sz val="11"/>
      <color rgb="FF0033CC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6009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 wrapText="1"/>
    </xf>
    <xf numFmtId="14" fontId="3" fillId="0" borderId="1" xfId="0" applyNumberFormat="1" applyFont="1" applyFill="1" applyBorder="1" applyAlignment="1">
      <alignment horizontal="center" vertical="top" wrapText="1"/>
    </xf>
    <xf numFmtId="15" fontId="5" fillId="0" borderId="1" xfId="0" applyNumberFormat="1" applyFont="1" applyBorder="1" applyAlignment="1">
      <alignment horizontal="center" vertical="top"/>
    </xf>
    <xf numFmtId="0" fontId="2" fillId="0" borderId="1" xfId="0" applyNumberFormat="1" applyFont="1" applyBorder="1" applyAlignment="1">
      <alignment horizontal="center" vertical="top"/>
    </xf>
    <xf numFmtId="14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/>
    </xf>
    <xf numFmtId="0" fontId="5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top"/>
    </xf>
    <xf numFmtId="14" fontId="5" fillId="4" borderId="1" xfId="0" applyNumberFormat="1" applyFont="1" applyFill="1" applyBorder="1" applyAlignment="1">
      <alignment horizontal="center" vertical="top" wrapText="1"/>
    </xf>
    <xf numFmtId="15" fontId="5" fillId="4" borderId="1" xfId="0" applyNumberFormat="1" applyFont="1" applyFill="1" applyBorder="1" applyAlignment="1">
      <alignment horizontal="center" vertical="top"/>
    </xf>
    <xf numFmtId="0" fontId="2" fillId="4" borderId="1" xfId="0" applyNumberFormat="1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 vertical="top" wrapText="1"/>
    </xf>
    <xf numFmtId="14" fontId="2" fillId="0" borderId="1" xfId="0" applyNumberFormat="1" applyFont="1" applyFill="1" applyBorder="1" applyAlignment="1">
      <alignment horizontal="center" vertical="top"/>
    </xf>
    <xf numFmtId="0" fontId="2" fillId="4" borderId="1" xfId="0" applyFont="1" applyFill="1" applyBorder="1" applyAlignment="1">
      <alignment horizontal="center" vertical="top" wrapText="1"/>
    </xf>
    <xf numFmtId="14" fontId="2" fillId="4" borderId="1" xfId="0" applyNumberFormat="1" applyFont="1" applyFill="1" applyBorder="1" applyAlignment="1">
      <alignment horizontal="center" vertical="top" wrapText="1"/>
    </xf>
    <xf numFmtId="14" fontId="2" fillId="4" borderId="1" xfId="0" applyNumberFormat="1" applyFont="1" applyFill="1" applyBorder="1" applyAlignment="1">
      <alignment horizontal="center" vertical="top"/>
    </xf>
    <xf numFmtId="1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0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2" fillId="0" borderId="1" xfId="0" applyNumberFormat="1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center" vertical="top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top"/>
    </xf>
    <xf numFmtId="0" fontId="0" fillId="0" borderId="1" xfId="0" applyBorder="1"/>
    <xf numFmtId="0" fontId="10" fillId="0" borderId="1" xfId="0" applyFont="1" applyBorder="1"/>
    <xf numFmtId="0" fontId="0" fillId="0" borderId="2" xfId="0" applyBorder="1"/>
    <xf numFmtId="0" fontId="10" fillId="5" borderId="1" xfId="0" applyFont="1" applyFill="1" applyBorder="1" applyAlignment="1">
      <alignment wrapText="1"/>
    </xf>
    <xf numFmtId="0" fontId="0" fillId="5" borderId="1" xfId="1" applyNumberFormat="1" applyFont="1" applyFill="1" applyBorder="1"/>
    <xf numFmtId="1" fontId="0" fillId="5" borderId="1" xfId="0" applyNumberFormat="1" applyFill="1" applyBorder="1"/>
    <xf numFmtId="0" fontId="10" fillId="6" borderId="1" xfId="0" applyFont="1" applyFill="1" applyBorder="1"/>
    <xf numFmtId="0" fontId="0" fillId="6" borderId="1" xfId="0" applyFill="1" applyBorder="1"/>
    <xf numFmtId="0" fontId="3" fillId="0" borderId="1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15" fontId="5" fillId="0" borderId="1" xfId="0" applyNumberFormat="1" applyFont="1" applyFill="1" applyBorder="1" applyAlignment="1">
      <alignment horizontal="left" vertical="top"/>
    </xf>
    <xf numFmtId="14" fontId="2" fillId="0" borderId="1" xfId="0" applyNumberFormat="1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vertical="top" wrapText="1"/>
    </xf>
    <xf numFmtId="0" fontId="2" fillId="4" borderId="1" xfId="0" applyFont="1" applyFill="1" applyBorder="1" applyAlignment="1">
      <alignment horizontal="left" vertical="top" wrapText="1"/>
    </xf>
    <xf numFmtId="14" fontId="2" fillId="4" borderId="1" xfId="0" applyNumberFormat="1" applyFont="1" applyFill="1" applyBorder="1" applyAlignment="1">
      <alignment horizontal="left" vertical="top"/>
    </xf>
    <xf numFmtId="14" fontId="2" fillId="4" borderId="1" xfId="0" applyNumberFormat="1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 wrapText="1"/>
    </xf>
    <xf numFmtId="0" fontId="5" fillId="4" borderId="1" xfId="0" applyFont="1" applyFill="1" applyBorder="1" applyAlignment="1">
      <alignment horizontal="left" vertical="top" wrapText="1"/>
    </xf>
    <xf numFmtId="15" fontId="5" fillId="4" borderId="1" xfId="0" applyNumberFormat="1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14" fontId="3" fillId="4" borderId="1" xfId="0" applyNumberFormat="1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14" fontId="2" fillId="0" borderId="1" xfId="0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vertical="top"/>
    </xf>
    <xf numFmtId="0" fontId="2" fillId="0" borderId="6" xfId="0" applyFont="1" applyBorder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top" wrapText="1"/>
    </xf>
    <xf numFmtId="0" fontId="2" fillId="8" borderId="1" xfId="0" applyFont="1" applyFill="1" applyBorder="1" applyAlignment="1">
      <alignment horizontal="left" vertical="top" wrapText="1"/>
    </xf>
    <xf numFmtId="0" fontId="5" fillId="8" borderId="1" xfId="0" applyFont="1" applyFill="1" applyBorder="1" applyAlignment="1">
      <alignment horizontal="left" vertical="top" wrapText="1"/>
    </xf>
    <xf numFmtId="14" fontId="5" fillId="8" borderId="1" xfId="0" applyNumberFormat="1" applyFont="1" applyFill="1" applyBorder="1" applyAlignment="1">
      <alignment horizontal="left" vertical="top" wrapText="1"/>
    </xf>
    <xf numFmtId="14" fontId="2" fillId="8" borderId="1" xfId="0" applyNumberFormat="1" applyFont="1" applyFill="1" applyBorder="1" applyAlignment="1">
      <alignment horizontal="left" vertical="top" wrapText="1"/>
    </xf>
    <xf numFmtId="0" fontId="3" fillId="8" borderId="1" xfId="0" applyFont="1" applyFill="1" applyBorder="1" applyAlignment="1">
      <alignment horizontal="left" vertical="top" wrapText="1"/>
    </xf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60096"/>
      <color rgb="FFFE1A02"/>
      <color rgb="FFFF99FF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CRP</a:t>
            </a:r>
            <a:r>
              <a:rPr lang="en-US" baseline="0"/>
              <a:t> Applications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SUMMARY!$B$2:$B$9</c:f>
              <c:strCache>
                <c:ptCount val="8"/>
                <c:pt idx="0">
                  <c:v>Cipla Inda</c:v>
                </c:pt>
                <c:pt idx="1">
                  <c:v>MACLEODS PHARMACEUTICAL</c:v>
                </c:pt>
                <c:pt idx="2">
                  <c:v>LUPIN LTD</c:v>
                </c:pt>
                <c:pt idx="3">
                  <c:v>CIPLA QCIL Uganda</c:v>
                </c:pt>
                <c:pt idx="4">
                  <c:v>PT SANBE FARMA</c:v>
                </c:pt>
                <c:pt idx="5">
                  <c:v>JANSEEN-CILAG INTERNATIONAL NV</c:v>
                </c:pt>
                <c:pt idx="6">
                  <c:v>IPM SOUTH AFRICA NPC</c:v>
                </c:pt>
                <c:pt idx="7">
                  <c:v>CELLTRION,INC</c:v>
                </c:pt>
              </c:strCache>
            </c:strRef>
          </c:cat>
          <c:val>
            <c:numRef>
              <c:f>SUMMARY!$C$2:$C$9</c:f>
              <c:numCache>
                <c:formatCode>General</c:formatCode>
                <c:ptCount val="8"/>
                <c:pt idx="0">
                  <c:v>8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CD-4C03-8D7C-5EFA82E97981}"/>
            </c:ext>
          </c:extLst>
        </c:ser>
        <c:ser>
          <c:idx val="1"/>
          <c:order val="1"/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SUMMARY!$B$2:$B$9</c:f>
              <c:strCache>
                <c:ptCount val="8"/>
                <c:pt idx="0">
                  <c:v>Cipla Inda</c:v>
                </c:pt>
                <c:pt idx="1">
                  <c:v>MACLEODS PHARMACEUTICAL</c:v>
                </c:pt>
                <c:pt idx="2">
                  <c:v>LUPIN LTD</c:v>
                </c:pt>
                <c:pt idx="3">
                  <c:v>CIPLA QCIL Uganda</c:v>
                </c:pt>
                <c:pt idx="4">
                  <c:v>PT SANBE FARMA</c:v>
                </c:pt>
                <c:pt idx="5">
                  <c:v>JANSEEN-CILAG INTERNATIONAL NV</c:v>
                </c:pt>
                <c:pt idx="6">
                  <c:v>IPM SOUTH AFRICA NPC</c:v>
                </c:pt>
                <c:pt idx="7">
                  <c:v>CELLTRION,INC</c:v>
                </c:pt>
              </c:strCache>
            </c:strRef>
          </c:cat>
          <c:val>
            <c:numRef>
              <c:f>SUMMARY!$D$2:$D$9</c:f>
              <c:numCache>
                <c:formatCode>0</c:formatCode>
                <c:ptCount val="8"/>
                <c:pt idx="0" formatCode="General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CD-4C03-8D7C-5EFA82E9798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637000"/>
        <c:axId val="166637656"/>
      </c:barChart>
      <c:catAx>
        <c:axId val="166637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7656"/>
        <c:crosses val="autoZero"/>
        <c:auto val="1"/>
        <c:lblAlgn val="ctr"/>
        <c:lblOffset val="100"/>
        <c:noMultiLvlLbl val="0"/>
      </c:catAx>
      <c:valAx>
        <c:axId val="166637656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637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911132983377077"/>
          <c:y val="0.89409667541557303"/>
          <c:w val="0.3445551181102362"/>
          <c:h val="7.8125546806649168E-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95250</xdr:rowOff>
    </xdr:from>
    <xdr:to>
      <xdr:col>3</xdr:col>
      <xdr:colOff>21923</xdr:colOff>
      <xdr:row>14</xdr:row>
      <xdr:rowOff>158750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C791BBD-1A14-47E7-84BF-BA2000361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"/>
          <a:ext cx="2260298" cy="2473325"/>
        </a:xfrm>
        <a:prstGeom prst="rect">
          <a:avLst/>
        </a:prstGeom>
      </xdr:spPr>
    </xdr:pic>
    <xdr:clientData/>
  </xdr:twoCellAnchor>
  <xdr:twoCellAnchor>
    <xdr:from>
      <xdr:col>8</xdr:col>
      <xdr:colOff>0</xdr:colOff>
      <xdr:row>2</xdr:row>
      <xdr:rowOff>0</xdr:rowOff>
    </xdr:from>
    <xdr:to>
      <xdr:col>10</xdr:col>
      <xdr:colOff>0</xdr:colOff>
      <xdr:row>10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136137B-B38D-4E07-8889-E42CA4498EC6}"/>
            </a:ext>
          </a:extLst>
        </xdr:cNvPr>
        <xdr:cNvSpPr>
          <a:spLocks noChangeArrowheads="1"/>
        </xdr:cNvSpPr>
      </xdr:nvSpPr>
      <xdr:spPr bwMode="auto">
        <a:xfrm>
          <a:off x="11172825" y="400050"/>
          <a:ext cx="3162300" cy="16002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>
          <a:solidFill>
            <a:srgbClr val="000000"/>
          </a:solidFill>
          <a:miter lim="800000"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r>
            <a:rPr lang="en-US" sz="18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Doc. N</a:t>
          </a:r>
          <a:r>
            <a:rPr lang="en-US" sz="1800" baseline="300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0</a:t>
          </a:r>
          <a:r>
            <a:rPr lang="en-US" sz="18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: DAR/FMT/098</a:t>
          </a:r>
          <a:endParaRPr lang="en-GB" sz="3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r>
            <a:rPr lang="en-US" sz="18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Revision N</a:t>
          </a:r>
          <a:r>
            <a:rPr lang="en-US" sz="1800" baseline="300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O</a:t>
          </a:r>
          <a:r>
            <a:rPr lang="en-US" sz="18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: 0</a:t>
          </a:r>
          <a:endParaRPr lang="en-GB" sz="3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r>
            <a:rPr lang="en-US" sz="18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Effective Date: 15</a:t>
          </a:r>
          <a:r>
            <a:rPr lang="en-US" sz="1800" baseline="300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th</a:t>
          </a:r>
          <a:r>
            <a:rPr lang="en-US" sz="18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 July 2021</a:t>
          </a:r>
          <a:endParaRPr lang="en-GB" sz="3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r>
            <a:rPr lang="en-US" sz="1800">
              <a:solidFill>
                <a:srgbClr val="000000"/>
              </a:solidFill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Ref: Doc: QMS/SOP/001</a:t>
          </a:r>
          <a:endParaRPr lang="en-GB" sz="3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r>
            <a:rPr lang="en-US" sz="10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 </a:t>
          </a:r>
          <a:endParaRPr lang="en-GB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  <a:p>
          <a:r>
            <a:rPr lang="en-US" sz="1200">
              <a:effectLst/>
              <a:latin typeface="Times New Roman" panose="02020603050405020304" pitchFamily="18" charset="0"/>
              <a:ea typeface="Times New Roman" panose="02020603050405020304" pitchFamily="18" charset="0"/>
            </a:rPr>
            <a:t> </a:t>
          </a:r>
          <a:endParaRPr lang="en-GB" sz="1200">
            <a:effectLst/>
            <a:latin typeface="Times New Roman" panose="02020603050405020304" pitchFamily="18" charset="0"/>
            <a:ea typeface="Times New Roman" panose="02020603050405020304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0</xdr:row>
      <xdr:rowOff>180975</xdr:rowOff>
    </xdr:from>
    <xdr:to>
      <xdr:col>13</xdr:col>
      <xdr:colOff>9525</xdr:colOff>
      <xdr:row>14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33"/>
  <sheetViews>
    <sheetView topLeftCell="A7" zoomScale="70" zoomScaleNormal="70" workbookViewId="0">
      <pane ySplit="1" topLeftCell="A14" activePane="bottomLeft" state="frozen"/>
      <selection activeCell="A7" sqref="A7"/>
      <selection pane="bottomLeft" activeCell="E15" sqref="E15"/>
    </sheetView>
  </sheetViews>
  <sheetFormatPr defaultRowHeight="15.75" x14ac:dyDescent="0.25"/>
  <cols>
    <col min="1" max="1" width="6.140625" style="2" customWidth="1"/>
    <col min="2" max="2" width="62" style="2" customWidth="1"/>
    <col min="3" max="3" width="49.5703125" style="2" customWidth="1"/>
    <col min="4" max="4" width="32.5703125" style="2" customWidth="1"/>
    <col min="5" max="5" width="56.28515625" style="2" bestFit="1" customWidth="1"/>
    <col min="6" max="6" width="27.28515625" style="2" customWidth="1"/>
    <col min="7" max="8" width="19.7109375" style="2" customWidth="1"/>
    <col min="9" max="9" width="35" style="2" bestFit="1" customWidth="1"/>
    <col min="10" max="10" width="14.140625" style="2" customWidth="1"/>
    <col min="11" max="11" width="11.5703125" style="2" customWidth="1"/>
    <col min="12" max="12" width="21.140625" style="2" customWidth="1"/>
    <col min="13" max="13" width="27.28515625" style="2" customWidth="1"/>
    <col min="14" max="14" width="12.85546875" style="2" customWidth="1"/>
    <col min="15" max="15" width="15.7109375" style="2" bestFit="1" customWidth="1"/>
    <col min="16" max="16" width="10.140625" style="2" bestFit="1" customWidth="1"/>
    <col min="17" max="16384" width="9.140625" style="2"/>
  </cols>
  <sheetData>
    <row r="2" spans="1:13" x14ac:dyDescent="0.25">
      <c r="A2" s="1" t="s">
        <v>23</v>
      </c>
      <c r="B2" s="1"/>
      <c r="C2" s="1"/>
    </row>
    <row r="3" spans="1:13" x14ac:dyDescent="0.25">
      <c r="A3" s="1" t="s">
        <v>15</v>
      </c>
      <c r="B3" s="1"/>
      <c r="C3" s="1"/>
    </row>
    <row r="4" spans="1:13" x14ac:dyDescent="0.25">
      <c r="A4" s="1" t="s">
        <v>14</v>
      </c>
      <c r="B4" s="1"/>
      <c r="C4" s="1"/>
    </row>
    <row r="5" spans="1:13" x14ac:dyDescent="0.25">
      <c r="A5" s="1" t="s">
        <v>80</v>
      </c>
      <c r="B5" s="1"/>
      <c r="C5" s="1"/>
      <c r="D5" s="1"/>
      <c r="E5" s="1"/>
      <c r="F5" s="1"/>
      <c r="G5" s="1"/>
      <c r="H5" s="1"/>
    </row>
    <row r="7" spans="1:13" ht="94.5" x14ac:dyDescent="0.25">
      <c r="A7" s="3" t="s">
        <v>26</v>
      </c>
      <c r="B7" s="4" t="s">
        <v>58</v>
      </c>
      <c r="C7" s="4" t="s">
        <v>95</v>
      </c>
      <c r="D7" s="5" t="s">
        <v>96</v>
      </c>
      <c r="E7" s="5" t="s">
        <v>61</v>
      </c>
      <c r="F7" s="5" t="s">
        <v>57</v>
      </c>
      <c r="G7" s="5" t="s">
        <v>46</v>
      </c>
      <c r="H7" s="5" t="s">
        <v>59</v>
      </c>
      <c r="I7" s="5" t="s">
        <v>27</v>
      </c>
      <c r="J7" s="5" t="s">
        <v>55</v>
      </c>
      <c r="K7" s="5" t="s">
        <v>25</v>
      </c>
      <c r="L7" s="5" t="s">
        <v>0</v>
      </c>
      <c r="M7" s="5" t="s">
        <v>60</v>
      </c>
    </row>
    <row r="8" spans="1:13" ht="110.25" x14ac:dyDescent="0.25">
      <c r="A8" s="15">
        <v>1</v>
      </c>
      <c r="B8" s="29" t="s">
        <v>30</v>
      </c>
      <c r="C8" s="29" t="s">
        <v>103</v>
      </c>
      <c r="D8" s="15" t="s">
        <v>75</v>
      </c>
      <c r="E8" s="15" t="s">
        <v>64</v>
      </c>
      <c r="F8" s="15" t="s">
        <v>31</v>
      </c>
      <c r="G8" s="29" t="s">
        <v>39</v>
      </c>
      <c r="H8" s="30">
        <v>43263</v>
      </c>
      <c r="I8" s="31">
        <v>44049</v>
      </c>
      <c r="J8" s="31">
        <v>44088</v>
      </c>
      <c r="K8" s="21">
        <v>127</v>
      </c>
      <c r="L8" s="15">
        <v>54</v>
      </c>
      <c r="M8" s="22" t="s">
        <v>119</v>
      </c>
    </row>
    <row r="9" spans="1:13" ht="110.25" x14ac:dyDescent="0.25">
      <c r="A9" s="6">
        <v>2</v>
      </c>
      <c r="B9" s="25" t="s">
        <v>32</v>
      </c>
      <c r="C9" s="25" t="s">
        <v>103</v>
      </c>
      <c r="D9" s="26" t="s">
        <v>75</v>
      </c>
      <c r="E9" s="26" t="s">
        <v>64</v>
      </c>
      <c r="F9" s="26" t="s">
        <v>33</v>
      </c>
      <c r="G9" s="9" t="s">
        <v>38</v>
      </c>
      <c r="H9" s="10">
        <v>43578</v>
      </c>
      <c r="I9" s="28">
        <v>44049</v>
      </c>
      <c r="J9" s="28">
        <v>44088</v>
      </c>
      <c r="K9" s="12">
        <v>127</v>
      </c>
      <c r="L9" s="26">
        <v>89</v>
      </c>
      <c r="M9" s="13" t="s">
        <v>76</v>
      </c>
    </row>
    <row r="10" spans="1:13" ht="94.5" x14ac:dyDescent="0.25">
      <c r="A10" s="15">
        <v>3</v>
      </c>
      <c r="B10" s="16" t="s">
        <v>11</v>
      </c>
      <c r="C10" s="16" t="s">
        <v>98</v>
      </c>
      <c r="D10" s="16" t="s">
        <v>8</v>
      </c>
      <c r="E10" s="17" t="s">
        <v>63</v>
      </c>
      <c r="F10" s="18" t="s">
        <v>12</v>
      </c>
      <c r="G10" s="16" t="s">
        <v>47</v>
      </c>
      <c r="H10" s="19">
        <v>43662</v>
      </c>
      <c r="I10" s="20">
        <v>43907</v>
      </c>
      <c r="J10" s="20">
        <v>43908</v>
      </c>
      <c r="K10" s="21">
        <v>307</v>
      </c>
      <c r="L10" s="16">
        <v>186</v>
      </c>
      <c r="M10" s="22" t="s">
        <v>119</v>
      </c>
    </row>
    <row r="11" spans="1:13" ht="94.5" x14ac:dyDescent="0.25">
      <c r="A11" s="15">
        <v>4</v>
      </c>
      <c r="B11" s="7" t="s">
        <v>24</v>
      </c>
      <c r="C11" s="7" t="s">
        <v>104</v>
      </c>
      <c r="D11" s="7" t="s">
        <v>1</v>
      </c>
      <c r="E11" s="7" t="s">
        <v>62</v>
      </c>
      <c r="F11" s="8" t="s">
        <v>22</v>
      </c>
      <c r="G11" s="9" t="s">
        <v>42</v>
      </c>
      <c r="H11" s="10">
        <v>43705</v>
      </c>
      <c r="I11" s="11">
        <v>43903</v>
      </c>
      <c r="J11" s="11">
        <v>43927</v>
      </c>
      <c r="K11" s="12">
        <v>288</v>
      </c>
      <c r="L11" s="7">
        <v>186</v>
      </c>
      <c r="M11" s="13" t="s">
        <v>76</v>
      </c>
    </row>
    <row r="12" spans="1:13" ht="47.25" x14ac:dyDescent="0.25">
      <c r="A12" s="6">
        <v>5</v>
      </c>
      <c r="B12" s="16" t="s">
        <v>79</v>
      </c>
      <c r="C12" s="16" t="s">
        <v>99</v>
      </c>
      <c r="D12" s="16" t="s">
        <v>8</v>
      </c>
      <c r="E12" s="17" t="s">
        <v>63</v>
      </c>
      <c r="F12" s="18" t="s">
        <v>13</v>
      </c>
      <c r="G12" s="16" t="s">
        <v>48</v>
      </c>
      <c r="H12" s="19">
        <v>43706</v>
      </c>
      <c r="I12" s="20">
        <v>43907</v>
      </c>
      <c r="J12" s="20">
        <v>43907</v>
      </c>
      <c r="K12" s="21">
        <v>308</v>
      </c>
      <c r="L12" s="16">
        <v>186</v>
      </c>
      <c r="M12" s="22" t="s">
        <v>119</v>
      </c>
    </row>
    <row r="13" spans="1:13" ht="59.25" customHeight="1" x14ac:dyDescent="0.25">
      <c r="A13" s="15">
        <v>6</v>
      </c>
      <c r="B13" s="7" t="s">
        <v>2</v>
      </c>
      <c r="C13" s="7" t="s">
        <v>97</v>
      </c>
      <c r="D13" s="7" t="s">
        <v>1</v>
      </c>
      <c r="E13" s="7" t="s">
        <v>62</v>
      </c>
      <c r="F13" s="8" t="s">
        <v>3</v>
      </c>
      <c r="G13" s="9" t="s">
        <v>43</v>
      </c>
      <c r="H13" s="10">
        <v>43810</v>
      </c>
      <c r="I13" s="11">
        <v>43875</v>
      </c>
      <c r="J13" s="11">
        <v>43894</v>
      </c>
      <c r="K13" s="12">
        <v>321</v>
      </c>
      <c r="L13" s="7">
        <v>186</v>
      </c>
      <c r="M13" s="13" t="s">
        <v>76</v>
      </c>
    </row>
    <row r="14" spans="1:13" ht="52.5" customHeight="1" x14ac:dyDescent="0.25">
      <c r="A14" s="15">
        <v>7</v>
      </c>
      <c r="B14" s="7" t="s">
        <v>4</v>
      </c>
      <c r="C14" s="7" t="s">
        <v>97</v>
      </c>
      <c r="D14" s="7" t="s">
        <v>1</v>
      </c>
      <c r="E14" s="7" t="s">
        <v>62</v>
      </c>
      <c r="F14" s="8" t="s">
        <v>5</v>
      </c>
      <c r="G14" s="9" t="s">
        <v>44</v>
      </c>
      <c r="H14" s="10">
        <v>43810</v>
      </c>
      <c r="I14" s="11">
        <v>43875</v>
      </c>
      <c r="J14" s="11">
        <v>43894</v>
      </c>
      <c r="K14" s="12">
        <v>321</v>
      </c>
      <c r="L14" s="7">
        <v>186</v>
      </c>
      <c r="M14" s="13" t="s">
        <v>77</v>
      </c>
    </row>
    <row r="15" spans="1:13" ht="50.25" customHeight="1" x14ac:dyDescent="0.25">
      <c r="A15" s="6">
        <v>8</v>
      </c>
      <c r="B15" s="7" t="s">
        <v>6</v>
      </c>
      <c r="C15" s="7" t="s">
        <v>97</v>
      </c>
      <c r="D15" s="7" t="s">
        <v>1</v>
      </c>
      <c r="E15" s="7" t="s">
        <v>62</v>
      </c>
      <c r="F15" s="8" t="s">
        <v>7</v>
      </c>
      <c r="G15" s="9" t="s">
        <v>45</v>
      </c>
      <c r="H15" s="10">
        <v>43818</v>
      </c>
      <c r="I15" s="11">
        <v>43875</v>
      </c>
      <c r="J15" s="11">
        <v>43894</v>
      </c>
      <c r="K15" s="12">
        <v>321</v>
      </c>
      <c r="L15" s="7">
        <v>186</v>
      </c>
      <c r="M15" s="14" t="s">
        <v>78</v>
      </c>
    </row>
    <row r="16" spans="1:13" ht="94.5" x14ac:dyDescent="0.25">
      <c r="A16" s="15">
        <v>9</v>
      </c>
      <c r="B16" s="7" t="s">
        <v>9</v>
      </c>
      <c r="C16" s="7" t="s">
        <v>105</v>
      </c>
      <c r="D16" s="7" t="s">
        <v>8</v>
      </c>
      <c r="E16" s="23" t="s">
        <v>63</v>
      </c>
      <c r="F16" s="8" t="s">
        <v>10</v>
      </c>
      <c r="G16" s="9" t="s">
        <v>41</v>
      </c>
      <c r="H16" s="10">
        <v>43822</v>
      </c>
      <c r="I16" s="11">
        <v>43908</v>
      </c>
      <c r="J16" s="11">
        <v>43951</v>
      </c>
      <c r="K16" s="12">
        <v>264</v>
      </c>
      <c r="L16" s="7">
        <v>186</v>
      </c>
      <c r="M16" s="13" t="s">
        <v>76</v>
      </c>
    </row>
    <row r="17" spans="1:16" ht="78.75" x14ac:dyDescent="0.25">
      <c r="A17" s="15">
        <v>10</v>
      </c>
      <c r="B17" s="7" t="s">
        <v>16</v>
      </c>
      <c r="C17" s="7" t="s">
        <v>100</v>
      </c>
      <c r="D17" s="7" t="s">
        <v>8</v>
      </c>
      <c r="E17" s="23" t="s">
        <v>63</v>
      </c>
      <c r="F17" s="8" t="s">
        <v>17</v>
      </c>
      <c r="G17" s="7" t="s">
        <v>49</v>
      </c>
      <c r="H17" s="24">
        <v>43900</v>
      </c>
      <c r="I17" s="11">
        <v>43928</v>
      </c>
      <c r="J17" s="11">
        <v>43928</v>
      </c>
      <c r="K17" s="12">
        <v>287</v>
      </c>
      <c r="L17" s="7">
        <v>186</v>
      </c>
      <c r="M17" s="14" t="s">
        <v>84</v>
      </c>
    </row>
    <row r="18" spans="1:16" ht="63" x14ac:dyDescent="0.25">
      <c r="A18" s="6">
        <v>11</v>
      </c>
      <c r="B18" s="7" t="s">
        <v>18</v>
      </c>
      <c r="C18" s="7" t="s">
        <v>101</v>
      </c>
      <c r="D18" s="7" t="s">
        <v>8</v>
      </c>
      <c r="E18" s="23" t="s">
        <v>63</v>
      </c>
      <c r="F18" s="8" t="s">
        <v>19</v>
      </c>
      <c r="G18" s="7" t="s">
        <v>50</v>
      </c>
      <c r="H18" s="24">
        <v>43900</v>
      </c>
      <c r="I18" s="11">
        <v>43928</v>
      </c>
      <c r="J18" s="11">
        <v>43928</v>
      </c>
      <c r="K18" s="12">
        <v>287</v>
      </c>
      <c r="L18" s="7">
        <v>186</v>
      </c>
      <c r="M18" s="14" t="s">
        <v>84</v>
      </c>
    </row>
    <row r="19" spans="1:16" ht="63" x14ac:dyDescent="0.25">
      <c r="A19" s="15">
        <v>12</v>
      </c>
      <c r="B19" s="7" t="s">
        <v>20</v>
      </c>
      <c r="C19" s="7" t="s">
        <v>101</v>
      </c>
      <c r="D19" s="7" t="s">
        <v>8</v>
      </c>
      <c r="E19" s="23" t="s">
        <v>63</v>
      </c>
      <c r="F19" s="8" t="s">
        <v>21</v>
      </c>
      <c r="G19" s="7" t="s">
        <v>51</v>
      </c>
      <c r="H19" s="24">
        <v>43900</v>
      </c>
      <c r="I19" s="11">
        <v>43928</v>
      </c>
      <c r="J19" s="11">
        <v>43928</v>
      </c>
      <c r="K19" s="12">
        <v>287</v>
      </c>
      <c r="L19" s="7">
        <v>186</v>
      </c>
      <c r="M19" s="14" t="s">
        <v>84</v>
      </c>
    </row>
    <row r="20" spans="1:16" ht="157.5" x14ac:dyDescent="0.25">
      <c r="A20" s="15">
        <v>13</v>
      </c>
      <c r="B20" s="25" t="s">
        <v>28</v>
      </c>
      <c r="C20" s="25" t="s">
        <v>102</v>
      </c>
      <c r="D20" s="26" t="s">
        <v>8</v>
      </c>
      <c r="E20" s="23" t="s">
        <v>63</v>
      </c>
      <c r="F20" s="26" t="s">
        <v>29</v>
      </c>
      <c r="G20" s="25" t="s">
        <v>40</v>
      </c>
      <c r="H20" s="27">
        <v>44025</v>
      </c>
      <c r="I20" s="28">
        <v>44040</v>
      </c>
      <c r="J20" s="28">
        <v>44088</v>
      </c>
      <c r="K20" s="12">
        <v>127</v>
      </c>
      <c r="L20" s="26">
        <v>54</v>
      </c>
      <c r="M20" s="14" t="s">
        <v>85</v>
      </c>
      <c r="O20" s="32"/>
      <c r="P20" s="32"/>
    </row>
    <row r="21" spans="1:16" ht="51.75" customHeight="1" x14ac:dyDescent="0.25">
      <c r="A21" s="6">
        <v>14</v>
      </c>
      <c r="B21" s="15" t="s">
        <v>35</v>
      </c>
      <c r="C21" s="29" t="s">
        <v>106</v>
      </c>
      <c r="D21" s="15" t="s">
        <v>34</v>
      </c>
      <c r="E21" s="15" t="s">
        <v>65</v>
      </c>
      <c r="F21" s="15" t="s">
        <v>36</v>
      </c>
      <c r="G21" s="29" t="s">
        <v>37</v>
      </c>
      <c r="H21" s="30">
        <v>44039</v>
      </c>
      <c r="I21" s="15"/>
      <c r="J21" s="31">
        <v>44104</v>
      </c>
      <c r="K21" s="21">
        <v>111</v>
      </c>
      <c r="L21" s="15">
        <v>94</v>
      </c>
      <c r="M21" s="22" t="s">
        <v>127</v>
      </c>
      <c r="N21" s="34"/>
      <c r="O21" s="35"/>
      <c r="P21" s="32"/>
    </row>
    <row r="22" spans="1:16" ht="47.25" x14ac:dyDescent="0.25">
      <c r="A22" s="15">
        <v>15</v>
      </c>
      <c r="B22" s="6" t="s">
        <v>52</v>
      </c>
      <c r="C22" s="6"/>
      <c r="D22" s="33" t="s">
        <v>53</v>
      </c>
      <c r="E22" s="33" t="s">
        <v>68</v>
      </c>
      <c r="F22" s="6" t="s">
        <v>67</v>
      </c>
      <c r="G22" s="6" t="s">
        <v>54</v>
      </c>
      <c r="H22" s="36">
        <v>44155</v>
      </c>
      <c r="I22" s="6"/>
      <c r="J22" s="36">
        <v>44203</v>
      </c>
      <c r="K22" s="6">
        <v>13</v>
      </c>
      <c r="L22" s="6">
        <v>0</v>
      </c>
      <c r="M22" s="14" t="s">
        <v>74</v>
      </c>
      <c r="O22" s="32"/>
    </row>
    <row r="23" spans="1:16" ht="47.25" x14ac:dyDescent="0.25">
      <c r="A23" s="15">
        <v>16</v>
      </c>
      <c r="B23" s="37" t="s">
        <v>69</v>
      </c>
      <c r="C23" s="37"/>
      <c r="D23" s="37" t="s">
        <v>56</v>
      </c>
      <c r="E23" s="37" t="s">
        <v>70</v>
      </c>
      <c r="F23" s="37" t="s">
        <v>71</v>
      </c>
      <c r="G23" s="37" t="s">
        <v>72</v>
      </c>
      <c r="H23" s="38">
        <v>44182</v>
      </c>
      <c r="I23" s="37"/>
      <c r="J23" s="39">
        <v>44216</v>
      </c>
      <c r="K23" s="37"/>
      <c r="L23" s="37"/>
      <c r="M23" s="40" t="s">
        <v>73</v>
      </c>
    </row>
    <row r="24" spans="1:16" ht="31.5" x14ac:dyDescent="0.25">
      <c r="A24" s="6">
        <v>17</v>
      </c>
      <c r="B24" s="41" t="s">
        <v>11</v>
      </c>
      <c r="C24" s="41"/>
      <c r="D24" s="37" t="s">
        <v>75</v>
      </c>
      <c r="E24" s="42" t="s">
        <v>64</v>
      </c>
      <c r="F24" s="42" t="s">
        <v>12</v>
      </c>
      <c r="G24" s="42"/>
      <c r="H24" s="43">
        <v>44202</v>
      </c>
      <c r="I24" s="42"/>
      <c r="J24" s="39">
        <v>44215</v>
      </c>
      <c r="K24" s="42"/>
      <c r="L24" s="42"/>
      <c r="M24" s="42"/>
    </row>
    <row r="25" spans="1:16" ht="26.25" customHeight="1" x14ac:dyDescent="0.25">
      <c r="A25" s="15">
        <v>18</v>
      </c>
      <c r="B25" s="40" t="s">
        <v>81</v>
      </c>
      <c r="C25" s="40"/>
      <c r="D25" s="40" t="s">
        <v>8</v>
      </c>
      <c r="E25" s="42" t="s">
        <v>63</v>
      </c>
      <c r="F25" s="42" t="s">
        <v>82</v>
      </c>
      <c r="G25" s="40" t="s">
        <v>83</v>
      </c>
      <c r="H25" s="43">
        <v>44235</v>
      </c>
      <c r="I25" s="42"/>
      <c r="J25" s="39">
        <v>44237</v>
      </c>
      <c r="K25" s="42"/>
      <c r="L25" s="42"/>
      <c r="M25" s="42"/>
    </row>
    <row r="26" spans="1:16" x14ac:dyDescent="0.25">
      <c r="A26" s="15">
        <v>19</v>
      </c>
      <c r="B26" s="42" t="s">
        <v>91</v>
      </c>
      <c r="C26" s="42"/>
      <c r="D26" s="42" t="s">
        <v>92</v>
      </c>
      <c r="E26" s="42" t="s">
        <v>93</v>
      </c>
      <c r="F26" s="42"/>
      <c r="G26" s="42" t="s">
        <v>94</v>
      </c>
      <c r="H26" s="39">
        <v>44238</v>
      </c>
      <c r="I26" s="42"/>
      <c r="J26" s="42"/>
      <c r="K26" s="42"/>
      <c r="L26" s="42"/>
      <c r="M26" s="42"/>
    </row>
    <row r="27" spans="1:16" ht="30" x14ac:dyDescent="0.25">
      <c r="A27" s="6">
        <v>20</v>
      </c>
      <c r="B27" s="44" t="s">
        <v>11</v>
      </c>
      <c r="C27" s="42"/>
      <c r="D27" s="44" t="s">
        <v>86</v>
      </c>
      <c r="E27" s="42" t="s">
        <v>93</v>
      </c>
      <c r="F27" s="45" t="s">
        <v>66</v>
      </c>
      <c r="G27" s="42"/>
      <c r="H27" s="43">
        <v>44257</v>
      </c>
      <c r="I27" s="42"/>
      <c r="J27" s="42"/>
      <c r="K27" s="42"/>
      <c r="L27" s="42"/>
      <c r="M27" s="42"/>
    </row>
    <row r="28" spans="1:16" x14ac:dyDescent="0.25">
      <c r="A28" s="15">
        <v>21</v>
      </c>
      <c r="B28" s="42" t="s">
        <v>109</v>
      </c>
      <c r="C28" s="42"/>
      <c r="D28" s="42" t="s">
        <v>86</v>
      </c>
      <c r="E28" s="42" t="s">
        <v>93</v>
      </c>
      <c r="F28" s="45" t="s">
        <v>87</v>
      </c>
      <c r="G28" s="42" t="s">
        <v>110</v>
      </c>
      <c r="H28" s="39">
        <v>44258</v>
      </c>
      <c r="I28" s="39">
        <v>44214</v>
      </c>
      <c r="J28" s="42"/>
      <c r="K28" s="42"/>
      <c r="L28" s="42"/>
      <c r="M28" s="42"/>
    </row>
    <row r="29" spans="1:16" x14ac:dyDescent="0.25">
      <c r="A29" s="15">
        <v>22</v>
      </c>
      <c r="B29" s="42" t="s">
        <v>111</v>
      </c>
      <c r="C29" s="42"/>
      <c r="D29" s="42" t="s">
        <v>86</v>
      </c>
      <c r="E29" s="42" t="s">
        <v>93</v>
      </c>
      <c r="F29" s="45" t="s">
        <v>89</v>
      </c>
      <c r="G29" s="42" t="s">
        <v>112</v>
      </c>
      <c r="H29" s="39">
        <v>44258</v>
      </c>
      <c r="I29" s="39">
        <v>44214</v>
      </c>
      <c r="J29" s="42"/>
      <c r="K29" s="42"/>
      <c r="L29" s="42"/>
      <c r="M29" s="42"/>
    </row>
    <row r="30" spans="1:16" ht="31.5" x14ac:dyDescent="0.25">
      <c r="A30" s="6">
        <v>23</v>
      </c>
      <c r="B30" s="46" t="s">
        <v>113</v>
      </c>
      <c r="C30" s="42"/>
      <c r="D30" s="42" t="s">
        <v>86</v>
      </c>
      <c r="E30" s="42" t="s">
        <v>93</v>
      </c>
      <c r="F30" s="45" t="s">
        <v>88</v>
      </c>
      <c r="G30" s="42" t="s">
        <v>114</v>
      </c>
      <c r="H30" s="39">
        <v>44258</v>
      </c>
      <c r="I30" s="39">
        <v>44214</v>
      </c>
      <c r="J30" s="42"/>
      <c r="K30" s="42"/>
      <c r="L30" s="42"/>
      <c r="M30" s="42"/>
    </row>
    <row r="31" spans="1:16" x14ac:dyDescent="0.25">
      <c r="A31" s="15">
        <v>24</v>
      </c>
      <c r="B31" s="42" t="s">
        <v>115</v>
      </c>
      <c r="C31" s="42"/>
      <c r="D31" s="42" t="s">
        <v>86</v>
      </c>
      <c r="E31" s="42" t="s">
        <v>93</v>
      </c>
      <c r="F31" s="45" t="s">
        <v>90</v>
      </c>
      <c r="G31" s="42" t="s">
        <v>116</v>
      </c>
      <c r="H31" s="39">
        <v>44258</v>
      </c>
      <c r="I31" s="39">
        <v>44214</v>
      </c>
      <c r="J31" s="42"/>
      <c r="K31" s="42"/>
      <c r="L31" s="42"/>
      <c r="M31" s="42"/>
    </row>
    <row r="32" spans="1:16" x14ac:dyDescent="0.25">
      <c r="A32" s="15">
        <v>25</v>
      </c>
      <c r="B32" s="46" t="s">
        <v>117</v>
      </c>
      <c r="C32" s="42"/>
      <c r="D32" s="42" t="s">
        <v>86</v>
      </c>
      <c r="E32" s="42" t="s">
        <v>93</v>
      </c>
      <c r="F32" s="42"/>
      <c r="G32" s="42" t="s">
        <v>118</v>
      </c>
      <c r="H32" s="39" t="s">
        <v>128</v>
      </c>
      <c r="I32" s="39"/>
      <c r="J32" s="42"/>
      <c r="K32" s="42"/>
      <c r="L32" s="42"/>
      <c r="M32" s="42"/>
    </row>
    <row r="33" spans="1:13" x14ac:dyDescent="0.25">
      <c r="A33" s="6">
        <v>26</v>
      </c>
      <c r="B33" s="42" t="s">
        <v>107</v>
      </c>
      <c r="C33" s="42"/>
      <c r="D33" s="42" t="s">
        <v>1</v>
      </c>
      <c r="E33" s="42" t="s">
        <v>62</v>
      </c>
      <c r="F33" s="42" t="s">
        <v>108</v>
      </c>
      <c r="G33" s="42"/>
      <c r="H33" s="43">
        <v>44260</v>
      </c>
      <c r="I33" s="42"/>
      <c r="J33" s="42"/>
      <c r="K33" s="42"/>
      <c r="L33" s="42"/>
      <c r="M33" s="42"/>
    </row>
  </sheetData>
  <autoFilter ref="A7:M33" xr:uid="{00000000-0009-0000-0000-000000000000}">
    <sortState xmlns:xlrd2="http://schemas.microsoft.com/office/spreadsheetml/2017/richdata2" ref="A8:M33">
      <sortCondition ref="H7:H3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"/>
  <sheetViews>
    <sheetView tabSelected="1" topLeftCell="A44" workbookViewId="0">
      <selection activeCell="F51" sqref="F51"/>
    </sheetView>
  </sheetViews>
  <sheetFormatPr defaultRowHeight="15.75" x14ac:dyDescent="0.25"/>
  <cols>
    <col min="1" max="1" width="6" style="59" customWidth="1"/>
    <col min="2" max="2" width="15.7109375" style="59" customWidth="1"/>
    <col min="3" max="3" width="11.85546875" style="59" customWidth="1"/>
    <col min="4" max="4" width="24.28515625" style="59" customWidth="1"/>
    <col min="5" max="5" width="34" style="59" bestFit="1" customWidth="1"/>
    <col min="6" max="6" width="18.7109375" style="59" customWidth="1"/>
    <col min="7" max="7" width="16.42578125" style="59" customWidth="1"/>
    <col min="8" max="8" width="42.5703125" style="59" customWidth="1"/>
    <col min="9" max="9" width="24.42578125" style="59" bestFit="1" customWidth="1"/>
    <col min="10" max="10" width="25" style="59" customWidth="1"/>
    <col min="11" max="11" width="16.7109375" style="59" customWidth="1"/>
    <col min="12" max="12" width="20.140625" style="59" customWidth="1"/>
    <col min="13" max="13" width="16.28515625" style="59" customWidth="1"/>
    <col min="14" max="14" width="20.7109375" style="59" customWidth="1"/>
    <col min="15" max="15" width="17.28515625" style="59" customWidth="1"/>
    <col min="16" max="16" width="16.140625" style="59" customWidth="1"/>
    <col min="17" max="17" width="18.42578125" style="59" customWidth="1"/>
    <col min="18" max="18" width="15.42578125" style="59" customWidth="1"/>
    <col min="19" max="19" width="26" style="59" customWidth="1"/>
    <col min="20" max="20" width="20.85546875" style="59" customWidth="1"/>
    <col min="21" max="21" width="13.5703125" style="59" customWidth="1"/>
    <col min="22" max="22" width="18" style="59" customWidth="1"/>
    <col min="23" max="16384" width="9.140625" style="59"/>
  </cols>
  <sheetData>
    <row r="1" spans="1:22" ht="15.75" customHeight="1" x14ac:dyDescent="0.25"/>
    <row r="2" spans="1:22" ht="16.5" thickBot="1" x14ac:dyDescent="0.3"/>
    <row r="3" spans="1:22" ht="15.75" customHeight="1" x14ac:dyDescent="0.25">
      <c r="A3" s="81"/>
      <c r="B3" s="82"/>
      <c r="C3" s="82"/>
      <c r="D3" s="82"/>
      <c r="E3" s="94" t="s">
        <v>215</v>
      </c>
      <c r="F3" s="95"/>
      <c r="G3" s="95"/>
      <c r="H3" s="96"/>
      <c r="I3" s="89"/>
      <c r="J3" s="83"/>
      <c r="K3" s="78"/>
      <c r="L3" s="78"/>
      <c r="M3" s="78"/>
      <c r="N3" s="78"/>
      <c r="O3" s="78"/>
      <c r="P3" s="80"/>
      <c r="Q3" s="80"/>
      <c r="R3" s="80"/>
      <c r="S3" s="80"/>
      <c r="T3" s="80"/>
      <c r="U3" s="80"/>
      <c r="V3" s="80"/>
    </row>
    <row r="4" spans="1:22" x14ac:dyDescent="0.25">
      <c r="A4" s="84"/>
      <c r="B4" s="77"/>
      <c r="C4" s="77"/>
      <c r="D4" s="77"/>
      <c r="E4" s="97"/>
      <c r="F4" s="98"/>
      <c r="G4" s="98"/>
      <c r="H4" s="99"/>
      <c r="I4" s="90"/>
      <c r="J4" s="85"/>
      <c r="K4" s="78"/>
      <c r="L4" s="78"/>
      <c r="M4" s="78"/>
      <c r="N4" s="78"/>
      <c r="O4" s="78"/>
      <c r="P4" s="80"/>
      <c r="Q4" s="80"/>
      <c r="R4" s="80"/>
      <c r="S4" s="80"/>
      <c r="T4" s="80"/>
      <c r="U4" s="80"/>
      <c r="V4" s="80"/>
    </row>
    <row r="5" spans="1:22" x14ac:dyDescent="0.25">
      <c r="A5" s="84"/>
      <c r="B5" s="77"/>
      <c r="C5" s="77"/>
      <c r="D5" s="77"/>
      <c r="E5" s="97"/>
      <c r="F5" s="98"/>
      <c r="G5" s="98"/>
      <c r="H5" s="99"/>
      <c r="I5" s="90"/>
      <c r="J5" s="85"/>
      <c r="K5" s="78"/>
      <c r="L5" s="78"/>
      <c r="M5" s="78"/>
      <c r="N5" s="78"/>
      <c r="O5" s="78"/>
      <c r="P5" s="80"/>
      <c r="Q5" s="80"/>
      <c r="R5" s="80"/>
      <c r="S5" s="80"/>
      <c r="T5" s="80"/>
      <c r="U5" s="80"/>
      <c r="V5" s="80"/>
    </row>
    <row r="6" spans="1:22" x14ac:dyDescent="0.25">
      <c r="A6" s="84"/>
      <c r="B6" s="77"/>
      <c r="C6" s="77"/>
      <c r="D6" s="77"/>
      <c r="E6" s="97"/>
      <c r="F6" s="98"/>
      <c r="G6" s="98"/>
      <c r="H6" s="99"/>
      <c r="I6" s="90"/>
      <c r="J6" s="85"/>
      <c r="K6" s="78"/>
      <c r="L6" s="78"/>
      <c r="M6" s="78"/>
      <c r="N6" s="78"/>
      <c r="O6" s="78"/>
      <c r="P6" s="80"/>
      <c r="Q6" s="80"/>
      <c r="R6" s="80"/>
      <c r="S6" s="80"/>
      <c r="T6" s="80"/>
      <c r="U6" s="80"/>
      <c r="V6" s="80"/>
    </row>
    <row r="7" spans="1:22" x14ac:dyDescent="0.25">
      <c r="A7" s="84"/>
      <c r="B7" s="77"/>
      <c r="C7" s="77"/>
      <c r="D7" s="77"/>
      <c r="E7" s="97"/>
      <c r="F7" s="98"/>
      <c r="G7" s="98"/>
      <c r="H7" s="99"/>
      <c r="I7" s="90"/>
      <c r="J7" s="85"/>
      <c r="K7" s="78"/>
      <c r="L7" s="78"/>
      <c r="M7" s="78"/>
      <c r="N7" s="78"/>
      <c r="O7" s="78"/>
      <c r="P7" s="80"/>
      <c r="Q7" s="80"/>
      <c r="R7" s="80"/>
      <c r="S7" s="80"/>
      <c r="T7" s="80"/>
      <c r="U7" s="80"/>
      <c r="V7" s="80"/>
    </row>
    <row r="8" spans="1:22" x14ac:dyDescent="0.25">
      <c r="A8" s="84"/>
      <c r="B8" s="77"/>
      <c r="C8" s="77"/>
      <c r="D8" s="77"/>
      <c r="E8" s="97"/>
      <c r="F8" s="98"/>
      <c r="G8" s="98"/>
      <c r="H8" s="99"/>
      <c r="I8" s="90"/>
      <c r="J8" s="85"/>
      <c r="K8" s="78"/>
      <c r="L8" s="78"/>
      <c r="M8" s="78"/>
      <c r="N8" s="78"/>
      <c r="O8" s="78"/>
      <c r="P8" s="80"/>
      <c r="Q8" s="80"/>
      <c r="R8" s="80"/>
      <c r="S8" s="80"/>
      <c r="T8" s="80"/>
      <c r="U8" s="80"/>
      <c r="V8" s="80"/>
    </row>
    <row r="9" spans="1:22" x14ac:dyDescent="0.25">
      <c r="A9" s="84"/>
      <c r="B9" s="77"/>
      <c r="C9" s="77"/>
      <c r="D9" s="77"/>
      <c r="E9" s="97"/>
      <c r="F9" s="98"/>
      <c r="G9" s="98"/>
      <c r="H9" s="99"/>
      <c r="I9" s="90"/>
      <c r="J9" s="85"/>
      <c r="K9" s="78"/>
      <c r="L9" s="78"/>
      <c r="M9" s="78"/>
      <c r="N9" s="78"/>
      <c r="O9" s="78"/>
      <c r="P9" s="80"/>
      <c r="Q9" s="80"/>
      <c r="R9" s="80"/>
      <c r="S9" s="80"/>
      <c r="T9" s="80"/>
      <c r="U9" s="80"/>
      <c r="V9" s="80"/>
    </row>
    <row r="10" spans="1:22" ht="16.5" thickBot="1" x14ac:dyDescent="0.3">
      <c r="A10" s="84"/>
      <c r="B10" s="77"/>
      <c r="C10" s="77"/>
      <c r="D10" s="77"/>
      <c r="E10" s="100"/>
      <c r="F10" s="101"/>
      <c r="G10" s="101"/>
      <c r="H10" s="102"/>
      <c r="I10" s="90"/>
      <c r="J10" s="85"/>
      <c r="K10" s="78"/>
      <c r="L10" s="78"/>
      <c r="M10" s="78"/>
      <c r="N10" s="78"/>
      <c r="O10" s="78"/>
      <c r="P10" s="80"/>
      <c r="Q10" s="80"/>
      <c r="R10" s="80"/>
      <c r="S10" s="80"/>
      <c r="T10" s="80"/>
      <c r="U10" s="80"/>
      <c r="V10" s="80"/>
    </row>
    <row r="11" spans="1:22" x14ac:dyDescent="0.25">
      <c r="A11" s="84"/>
      <c r="B11" s="77"/>
      <c r="C11" s="77"/>
      <c r="D11" s="77"/>
      <c r="E11" s="94" t="s">
        <v>216</v>
      </c>
      <c r="F11" s="95"/>
      <c r="G11" s="95"/>
      <c r="H11" s="96"/>
      <c r="I11" s="90"/>
      <c r="J11" s="85"/>
      <c r="K11" s="78"/>
      <c r="L11" s="78"/>
      <c r="M11" s="78"/>
      <c r="N11" s="78"/>
      <c r="O11" s="78"/>
      <c r="P11" s="80"/>
      <c r="Q11" s="80"/>
      <c r="R11" s="80"/>
      <c r="S11" s="80"/>
      <c r="T11" s="80"/>
      <c r="U11" s="80"/>
      <c r="V11" s="80"/>
    </row>
    <row r="12" spans="1:22" x14ac:dyDescent="0.25">
      <c r="A12" s="84"/>
      <c r="B12" s="77"/>
      <c r="C12" s="77"/>
      <c r="D12" s="77"/>
      <c r="E12" s="97"/>
      <c r="F12" s="98"/>
      <c r="G12" s="98"/>
      <c r="H12" s="99"/>
      <c r="I12" s="90"/>
      <c r="J12" s="85"/>
      <c r="K12" s="78"/>
      <c r="L12" s="78"/>
      <c r="M12" s="78"/>
      <c r="N12" s="78"/>
      <c r="O12" s="78"/>
      <c r="P12" s="80"/>
      <c r="Q12" s="80"/>
      <c r="R12" s="80"/>
      <c r="S12" s="80"/>
      <c r="T12" s="80"/>
      <c r="U12" s="80"/>
      <c r="V12" s="80"/>
    </row>
    <row r="13" spans="1:22" x14ac:dyDescent="0.25">
      <c r="A13" s="84"/>
      <c r="B13" s="77"/>
      <c r="C13" s="77"/>
      <c r="D13" s="77"/>
      <c r="E13" s="97"/>
      <c r="F13" s="98"/>
      <c r="G13" s="98"/>
      <c r="H13" s="99"/>
      <c r="I13" s="90"/>
      <c r="J13" s="85"/>
      <c r="K13" s="78"/>
      <c r="L13" s="78"/>
      <c r="M13" s="78"/>
      <c r="N13" s="78"/>
      <c r="O13" s="78"/>
      <c r="P13" s="80"/>
      <c r="Q13" s="80"/>
      <c r="R13" s="80"/>
      <c r="S13" s="80"/>
      <c r="T13" s="80"/>
      <c r="U13" s="80"/>
      <c r="V13" s="80"/>
    </row>
    <row r="14" spans="1:22" x14ac:dyDescent="0.25">
      <c r="A14" s="84"/>
      <c r="B14" s="77"/>
      <c r="C14" s="77"/>
      <c r="D14" s="77"/>
      <c r="E14" s="97"/>
      <c r="F14" s="98"/>
      <c r="G14" s="98"/>
      <c r="H14" s="99"/>
      <c r="I14" s="90"/>
      <c r="J14" s="85"/>
      <c r="K14" s="78"/>
      <c r="L14" s="78"/>
      <c r="M14" s="78"/>
      <c r="N14" s="78"/>
      <c r="O14" s="78"/>
      <c r="P14" s="80"/>
      <c r="Q14" s="80"/>
      <c r="R14" s="80"/>
      <c r="S14" s="80"/>
      <c r="T14" s="80"/>
      <c r="U14" s="80"/>
      <c r="V14" s="80"/>
    </row>
    <row r="15" spans="1:22" x14ac:dyDescent="0.25">
      <c r="A15" s="84"/>
      <c r="B15" s="77"/>
      <c r="C15" s="77"/>
      <c r="D15" s="77"/>
      <c r="E15" s="97"/>
      <c r="F15" s="98"/>
      <c r="G15" s="98"/>
      <c r="H15" s="99"/>
      <c r="I15" s="90"/>
      <c r="J15" s="85"/>
      <c r="K15" s="78"/>
      <c r="L15" s="78"/>
      <c r="M15" s="78"/>
      <c r="N15" s="78"/>
      <c r="O15" s="78"/>
      <c r="P15" s="80"/>
      <c r="Q15" s="80"/>
      <c r="R15" s="80"/>
      <c r="S15" s="80"/>
      <c r="T15" s="80"/>
      <c r="U15" s="80"/>
      <c r="V15" s="80"/>
    </row>
    <row r="16" spans="1:22" x14ac:dyDescent="0.25">
      <c r="A16" s="84"/>
      <c r="B16" s="77"/>
      <c r="C16" s="77"/>
      <c r="D16" s="77"/>
      <c r="E16" s="97"/>
      <c r="F16" s="98"/>
      <c r="G16" s="98"/>
      <c r="H16" s="99"/>
      <c r="I16" s="90"/>
      <c r="J16" s="85"/>
      <c r="K16" s="78"/>
      <c r="L16" s="78"/>
      <c r="M16" s="78"/>
      <c r="N16" s="78"/>
      <c r="O16" s="78"/>
      <c r="P16" s="80"/>
      <c r="Q16" s="80"/>
      <c r="R16" s="80"/>
      <c r="S16" s="80"/>
      <c r="T16" s="80"/>
      <c r="U16" s="80"/>
      <c r="V16" s="80"/>
    </row>
    <row r="17" spans="1:22" x14ac:dyDescent="0.25">
      <c r="A17" s="84"/>
      <c r="B17" s="77"/>
      <c r="C17" s="77"/>
      <c r="D17" s="77"/>
      <c r="E17" s="97"/>
      <c r="F17" s="98"/>
      <c r="G17" s="98"/>
      <c r="H17" s="99"/>
      <c r="I17" s="90"/>
      <c r="J17" s="85"/>
      <c r="K17" s="78"/>
      <c r="L17" s="78"/>
      <c r="M17" s="78"/>
      <c r="N17" s="78"/>
      <c r="O17" s="78"/>
      <c r="P17" s="80"/>
      <c r="Q17" s="80"/>
      <c r="R17" s="80"/>
      <c r="S17" s="80"/>
      <c r="T17" s="80"/>
      <c r="U17" s="80"/>
      <c r="V17" s="80"/>
    </row>
    <row r="18" spans="1:22" ht="16.5" thickBot="1" x14ac:dyDescent="0.3">
      <c r="A18" s="86"/>
      <c r="B18" s="87"/>
      <c r="C18" s="87"/>
      <c r="D18" s="87"/>
      <c r="E18" s="100"/>
      <c r="F18" s="101"/>
      <c r="G18" s="101"/>
      <c r="H18" s="102"/>
      <c r="I18" s="91"/>
      <c r="J18" s="88"/>
      <c r="K18" s="78"/>
      <c r="L18" s="78"/>
      <c r="M18" s="78"/>
      <c r="N18" s="78"/>
      <c r="O18" s="78"/>
      <c r="P18" s="80"/>
      <c r="Q18" s="80"/>
      <c r="R18" s="80"/>
      <c r="S18" s="80"/>
      <c r="T18" s="80"/>
      <c r="U18" s="80"/>
      <c r="V18" s="80"/>
    </row>
    <row r="19" spans="1:22" ht="23.25" x14ac:dyDescent="0.25">
      <c r="A19" s="79"/>
      <c r="B19" s="79"/>
      <c r="C19" s="79"/>
      <c r="D19" s="79"/>
      <c r="E19" s="92"/>
      <c r="F19" s="92"/>
      <c r="G19" s="92"/>
      <c r="H19" s="92"/>
      <c r="I19" s="93"/>
      <c r="J19" s="93"/>
      <c r="K19" s="78"/>
      <c r="L19" s="78"/>
      <c r="M19" s="78"/>
      <c r="N19" s="78"/>
      <c r="O19" s="78"/>
      <c r="P19" s="80"/>
      <c r="Q19" s="80"/>
      <c r="R19" s="80"/>
      <c r="S19" s="80"/>
      <c r="T19" s="80"/>
      <c r="U19" s="80"/>
      <c r="V19" s="80"/>
    </row>
    <row r="20" spans="1:22" x14ac:dyDescent="0.25">
      <c r="B20" s="65"/>
      <c r="C20" s="71" t="s">
        <v>225</v>
      </c>
    </row>
    <row r="21" spans="1:22" x14ac:dyDescent="0.25">
      <c r="B21" s="104"/>
      <c r="C21" s="71" t="s">
        <v>224</v>
      </c>
    </row>
    <row r="22" spans="1:22" x14ac:dyDescent="0.25">
      <c r="A22" s="71"/>
      <c r="B22" s="72"/>
      <c r="C22" s="71" t="s">
        <v>223</v>
      </c>
    </row>
    <row r="23" spans="1:22" x14ac:dyDescent="0.25">
      <c r="A23" s="71"/>
    </row>
    <row r="24" spans="1:22" ht="47.25" x14ac:dyDescent="0.25">
      <c r="A24" s="103" t="s">
        <v>129</v>
      </c>
      <c r="B24" s="103" t="s">
        <v>130</v>
      </c>
      <c r="C24" s="103" t="s">
        <v>131</v>
      </c>
      <c r="D24" s="103" t="s">
        <v>132</v>
      </c>
      <c r="E24" s="103" t="s">
        <v>133</v>
      </c>
      <c r="F24" s="103" t="s">
        <v>134</v>
      </c>
      <c r="G24" s="103" t="s">
        <v>135</v>
      </c>
      <c r="H24" s="103" t="s">
        <v>136</v>
      </c>
      <c r="I24" s="103" t="s">
        <v>137</v>
      </c>
      <c r="J24" s="103" t="s">
        <v>138</v>
      </c>
      <c r="K24" s="103" t="s">
        <v>139</v>
      </c>
      <c r="L24" s="103" t="s">
        <v>140</v>
      </c>
      <c r="M24" s="103" t="s">
        <v>141</v>
      </c>
      <c r="N24" s="103" t="s">
        <v>142</v>
      </c>
      <c r="O24" s="103" t="s">
        <v>143</v>
      </c>
      <c r="P24" s="103" t="s">
        <v>144</v>
      </c>
      <c r="Q24" s="103" t="s">
        <v>145</v>
      </c>
      <c r="R24" s="103" t="s">
        <v>146</v>
      </c>
      <c r="S24" s="103" t="s">
        <v>217</v>
      </c>
      <c r="T24" s="103" t="s">
        <v>147</v>
      </c>
      <c r="U24" s="103" t="s">
        <v>218</v>
      </c>
      <c r="V24" s="103" t="s">
        <v>219</v>
      </c>
    </row>
    <row r="25" spans="1:22" ht="31.5" x14ac:dyDescent="0.25">
      <c r="A25" s="65">
        <v>1</v>
      </c>
      <c r="B25" s="65" t="s">
        <v>155</v>
      </c>
      <c r="C25" s="66">
        <v>44088</v>
      </c>
      <c r="D25" s="65" t="s">
        <v>150</v>
      </c>
      <c r="E25" s="65" t="s">
        <v>151</v>
      </c>
      <c r="F25" s="65" t="s">
        <v>152</v>
      </c>
      <c r="G25" s="65" t="s">
        <v>149</v>
      </c>
      <c r="H25" s="65" t="s">
        <v>153</v>
      </c>
      <c r="I25" s="65" t="s">
        <v>153</v>
      </c>
      <c r="J25" s="65" t="s">
        <v>154</v>
      </c>
      <c r="K25" s="67">
        <v>44060</v>
      </c>
      <c r="L25" s="67">
        <v>44088</v>
      </c>
      <c r="M25" s="67">
        <v>44162</v>
      </c>
      <c r="N25" s="67">
        <v>44181</v>
      </c>
      <c r="O25" s="65">
        <v>0</v>
      </c>
      <c r="P25" s="65">
        <v>0</v>
      </c>
      <c r="Q25" s="65">
        <v>0</v>
      </c>
      <c r="R25" s="65">
        <v>0</v>
      </c>
      <c r="S25" s="68">
        <f t="shared" ref="S25:S29" si="0">(L25-K25)+(N25-M25)+(P25-O25)+(R25-Q25)</f>
        <v>47</v>
      </c>
      <c r="T25" s="74">
        <v>44272</v>
      </c>
      <c r="U25" s="68">
        <f t="shared" ref="U25:U29" si="1">T25-C25</f>
        <v>184</v>
      </c>
      <c r="V25" s="68">
        <f t="shared" ref="V25:V29" si="2">U25-S25</f>
        <v>137</v>
      </c>
    </row>
    <row r="26" spans="1:22" ht="78.75" x14ac:dyDescent="0.25">
      <c r="A26" s="65">
        <v>2</v>
      </c>
      <c r="B26" s="68" t="s">
        <v>38</v>
      </c>
      <c r="C26" s="66">
        <v>44088</v>
      </c>
      <c r="D26" s="65" t="s">
        <v>156</v>
      </c>
      <c r="E26" s="65" t="s">
        <v>156</v>
      </c>
      <c r="F26" s="65" t="s">
        <v>157</v>
      </c>
      <c r="G26" s="65" t="s">
        <v>149</v>
      </c>
      <c r="H26" s="65" t="s">
        <v>153</v>
      </c>
      <c r="I26" s="65" t="s">
        <v>153</v>
      </c>
      <c r="J26" s="65" t="s">
        <v>154</v>
      </c>
      <c r="K26" s="65">
        <v>0</v>
      </c>
      <c r="L26" s="65">
        <v>0</v>
      </c>
      <c r="M26" s="67">
        <v>44126</v>
      </c>
      <c r="N26" s="67">
        <v>44154</v>
      </c>
      <c r="O26" s="67">
        <v>44216</v>
      </c>
      <c r="P26" s="67">
        <v>44305</v>
      </c>
      <c r="Q26" s="65">
        <v>0</v>
      </c>
      <c r="R26" s="65">
        <v>0</v>
      </c>
      <c r="S26" s="68">
        <f t="shared" si="0"/>
        <v>117</v>
      </c>
      <c r="T26" s="74">
        <v>44348</v>
      </c>
      <c r="U26" s="68">
        <f t="shared" si="1"/>
        <v>260</v>
      </c>
      <c r="V26" s="68">
        <f t="shared" si="2"/>
        <v>143</v>
      </c>
    </row>
    <row r="27" spans="1:22" ht="78.75" x14ac:dyDescent="0.25">
      <c r="A27" s="65">
        <v>3</v>
      </c>
      <c r="B27" s="69" t="s">
        <v>47</v>
      </c>
      <c r="C27" s="70">
        <v>43908</v>
      </c>
      <c r="D27" s="69" t="s">
        <v>11</v>
      </c>
      <c r="E27" s="69" t="s">
        <v>11</v>
      </c>
      <c r="F27" s="65" t="s">
        <v>158</v>
      </c>
      <c r="G27" s="65" t="s">
        <v>149</v>
      </c>
      <c r="H27" s="65" t="s">
        <v>202</v>
      </c>
      <c r="I27" s="65" t="s">
        <v>159</v>
      </c>
      <c r="J27" s="65" t="s">
        <v>160</v>
      </c>
      <c r="K27" s="65">
        <v>0</v>
      </c>
      <c r="L27" s="65">
        <v>0</v>
      </c>
      <c r="M27" s="67">
        <v>44029</v>
      </c>
      <c r="N27" s="67">
        <v>44085</v>
      </c>
      <c r="O27" s="67">
        <v>44126</v>
      </c>
      <c r="P27" s="67">
        <v>44154</v>
      </c>
      <c r="Q27" s="65">
        <v>0</v>
      </c>
      <c r="R27" s="65">
        <v>0</v>
      </c>
      <c r="S27" s="68">
        <f t="shared" si="0"/>
        <v>84</v>
      </c>
      <c r="T27" s="74">
        <v>44272</v>
      </c>
      <c r="U27" s="68">
        <f t="shared" si="1"/>
        <v>364</v>
      </c>
      <c r="V27" s="68">
        <f t="shared" si="2"/>
        <v>280</v>
      </c>
    </row>
    <row r="28" spans="1:22" ht="63" x14ac:dyDescent="0.25">
      <c r="A28" s="65">
        <v>4</v>
      </c>
      <c r="B28" s="68" t="s">
        <v>42</v>
      </c>
      <c r="C28" s="70">
        <v>43927</v>
      </c>
      <c r="D28" s="69" t="s">
        <v>24</v>
      </c>
      <c r="E28" s="69" t="s">
        <v>24</v>
      </c>
      <c r="F28" s="65" t="s">
        <v>161</v>
      </c>
      <c r="G28" s="65" t="s">
        <v>149</v>
      </c>
      <c r="H28" s="65" t="s">
        <v>164</v>
      </c>
      <c r="I28" s="65" t="s">
        <v>162</v>
      </c>
      <c r="J28" s="65" t="s">
        <v>62</v>
      </c>
      <c r="K28" s="65">
        <v>0</v>
      </c>
      <c r="L28" s="65">
        <v>0</v>
      </c>
      <c r="M28" s="67">
        <v>44029</v>
      </c>
      <c r="N28" s="67">
        <v>44055</v>
      </c>
      <c r="O28" s="67">
        <v>43872</v>
      </c>
      <c r="P28" s="67">
        <v>43905</v>
      </c>
      <c r="Q28" s="65">
        <v>0</v>
      </c>
      <c r="R28" s="65">
        <v>0</v>
      </c>
      <c r="S28" s="68">
        <f t="shared" si="0"/>
        <v>59</v>
      </c>
      <c r="T28" s="74">
        <v>44348</v>
      </c>
      <c r="U28" s="68">
        <f t="shared" si="1"/>
        <v>421</v>
      </c>
      <c r="V28" s="68">
        <f t="shared" si="2"/>
        <v>362</v>
      </c>
    </row>
    <row r="29" spans="1:22" ht="47.25" x14ac:dyDescent="0.25">
      <c r="A29" s="65">
        <v>5</v>
      </c>
      <c r="B29" s="69" t="s">
        <v>48</v>
      </c>
      <c r="C29" s="70">
        <v>43907</v>
      </c>
      <c r="D29" s="69" t="s">
        <v>79</v>
      </c>
      <c r="E29" s="69" t="s">
        <v>79</v>
      </c>
      <c r="F29" s="65" t="s">
        <v>163</v>
      </c>
      <c r="G29" s="65" t="s">
        <v>197</v>
      </c>
      <c r="H29" s="65" t="s">
        <v>202</v>
      </c>
      <c r="I29" s="65" t="s">
        <v>159</v>
      </c>
      <c r="J29" s="65" t="s">
        <v>160</v>
      </c>
      <c r="K29" s="65">
        <v>0</v>
      </c>
      <c r="L29" s="65">
        <v>0</v>
      </c>
      <c r="M29" s="67">
        <v>44029</v>
      </c>
      <c r="N29" s="67">
        <v>44053</v>
      </c>
      <c r="O29" s="67">
        <v>44160</v>
      </c>
      <c r="P29" s="67">
        <v>44216</v>
      </c>
      <c r="Q29" s="65"/>
      <c r="R29" s="65"/>
      <c r="S29" s="68">
        <f t="shared" si="0"/>
        <v>80</v>
      </c>
      <c r="T29" s="74">
        <v>44272</v>
      </c>
      <c r="U29" s="68">
        <f t="shared" si="1"/>
        <v>365</v>
      </c>
      <c r="V29" s="68">
        <f t="shared" si="2"/>
        <v>285</v>
      </c>
    </row>
    <row r="30" spans="1:22" ht="63" x14ac:dyDescent="0.25">
      <c r="A30" s="65">
        <v>6</v>
      </c>
      <c r="B30" s="68" t="s">
        <v>43</v>
      </c>
      <c r="C30" s="70">
        <v>43894</v>
      </c>
      <c r="D30" s="69" t="s">
        <v>2</v>
      </c>
      <c r="E30" s="69" t="s">
        <v>2</v>
      </c>
      <c r="F30" s="65" t="s">
        <v>165</v>
      </c>
      <c r="G30" s="65" t="s">
        <v>149</v>
      </c>
      <c r="H30" s="65" t="s">
        <v>164</v>
      </c>
      <c r="I30" s="65" t="s">
        <v>162</v>
      </c>
      <c r="J30" s="65" t="s">
        <v>62</v>
      </c>
      <c r="K30" s="65">
        <v>0</v>
      </c>
      <c r="L30" s="65">
        <v>0</v>
      </c>
      <c r="M30" s="67">
        <v>44029</v>
      </c>
      <c r="N30" s="67">
        <v>44110</v>
      </c>
      <c r="O30" s="67">
        <v>44126</v>
      </c>
      <c r="P30" s="67">
        <v>44315</v>
      </c>
      <c r="Q30" s="65">
        <v>0</v>
      </c>
      <c r="R30" s="65">
        <v>0</v>
      </c>
      <c r="S30" s="68">
        <f t="shared" ref="S30:S50" si="3">(L30-K30)+(N30-M30)+(P30-O30)+(R30-Q30)</f>
        <v>270</v>
      </c>
      <c r="T30" s="74">
        <v>44348</v>
      </c>
      <c r="U30" s="68">
        <f t="shared" ref="U30:U50" si="4">T30-C30</f>
        <v>454</v>
      </c>
      <c r="V30" s="68">
        <f t="shared" ref="V30:V50" si="5">U30-S30</f>
        <v>184</v>
      </c>
    </row>
    <row r="31" spans="1:22" ht="31.5" x14ac:dyDescent="0.25">
      <c r="A31" s="65">
        <v>7</v>
      </c>
      <c r="B31" s="68" t="s">
        <v>44</v>
      </c>
      <c r="C31" s="70">
        <v>43894</v>
      </c>
      <c r="D31" s="69" t="s">
        <v>4</v>
      </c>
      <c r="E31" s="69" t="s">
        <v>4</v>
      </c>
      <c r="F31" s="65" t="s">
        <v>167</v>
      </c>
      <c r="G31" s="65" t="s">
        <v>149</v>
      </c>
      <c r="H31" s="65" t="s">
        <v>164</v>
      </c>
      <c r="I31" s="65" t="s">
        <v>162</v>
      </c>
      <c r="J31" s="65" t="s">
        <v>62</v>
      </c>
      <c r="K31" s="65">
        <v>0</v>
      </c>
      <c r="L31" s="65">
        <v>0</v>
      </c>
      <c r="M31" s="67">
        <v>44029</v>
      </c>
      <c r="N31" s="67">
        <v>44098</v>
      </c>
      <c r="O31" s="67">
        <v>44126</v>
      </c>
      <c r="P31" s="67">
        <v>44299</v>
      </c>
      <c r="Q31" s="65">
        <v>0</v>
      </c>
      <c r="R31" s="65">
        <v>0</v>
      </c>
      <c r="S31" s="68">
        <f t="shared" si="3"/>
        <v>242</v>
      </c>
      <c r="T31" s="74">
        <v>44348</v>
      </c>
      <c r="U31" s="68">
        <f t="shared" si="4"/>
        <v>454</v>
      </c>
      <c r="V31" s="68">
        <f t="shared" si="5"/>
        <v>212</v>
      </c>
    </row>
    <row r="32" spans="1:22" ht="78.75" x14ac:dyDescent="0.25">
      <c r="A32" s="65">
        <v>8</v>
      </c>
      <c r="B32" s="68" t="s">
        <v>45</v>
      </c>
      <c r="C32" s="70">
        <v>43894</v>
      </c>
      <c r="D32" s="69" t="s">
        <v>6</v>
      </c>
      <c r="E32" s="69" t="s">
        <v>6</v>
      </c>
      <c r="F32" s="65" t="s">
        <v>168</v>
      </c>
      <c r="G32" s="65" t="s">
        <v>149</v>
      </c>
      <c r="H32" s="65" t="s">
        <v>164</v>
      </c>
      <c r="I32" s="65" t="s">
        <v>162</v>
      </c>
      <c r="J32" s="65" t="s">
        <v>62</v>
      </c>
      <c r="K32" s="65">
        <v>0</v>
      </c>
      <c r="L32" s="65">
        <v>0</v>
      </c>
      <c r="M32" s="67">
        <v>44029</v>
      </c>
      <c r="N32" s="67">
        <v>44060</v>
      </c>
      <c r="O32" s="67">
        <v>44261</v>
      </c>
      <c r="P32" s="67">
        <v>44316</v>
      </c>
      <c r="Q32" s="65">
        <v>0</v>
      </c>
      <c r="R32" s="65">
        <v>0</v>
      </c>
      <c r="S32" s="68">
        <f t="shared" si="3"/>
        <v>86</v>
      </c>
      <c r="T32" s="74">
        <v>44348</v>
      </c>
      <c r="U32" s="68">
        <f t="shared" si="4"/>
        <v>454</v>
      </c>
      <c r="V32" s="68">
        <f t="shared" si="5"/>
        <v>368</v>
      </c>
    </row>
    <row r="33" spans="1:22" ht="47.25" x14ac:dyDescent="0.25">
      <c r="A33" s="47">
        <v>9</v>
      </c>
      <c r="B33" s="58" t="s">
        <v>41</v>
      </c>
      <c r="C33" s="62">
        <v>43951</v>
      </c>
      <c r="D33" s="61" t="s">
        <v>9</v>
      </c>
      <c r="E33" s="61" t="s">
        <v>9</v>
      </c>
      <c r="F33" s="47" t="s">
        <v>148</v>
      </c>
      <c r="G33" s="47" t="s">
        <v>169</v>
      </c>
      <c r="H33" s="60" t="s">
        <v>202</v>
      </c>
      <c r="I33" s="47" t="s">
        <v>159</v>
      </c>
      <c r="J33" s="47" t="s">
        <v>160</v>
      </c>
      <c r="K33" s="47">
        <v>0</v>
      </c>
      <c r="L33" s="47">
        <v>0</v>
      </c>
      <c r="M33" s="76">
        <v>44029</v>
      </c>
      <c r="N33" s="76">
        <v>44095</v>
      </c>
      <c r="O33" s="47"/>
      <c r="P33" s="47"/>
      <c r="Q33" s="47"/>
      <c r="R33" s="47"/>
      <c r="S33" s="75">
        <f t="shared" si="3"/>
        <v>66</v>
      </c>
      <c r="T33" s="75"/>
      <c r="U33" s="75">
        <f t="shared" si="4"/>
        <v>-43951</v>
      </c>
      <c r="V33" s="75">
        <f t="shared" si="5"/>
        <v>-44017</v>
      </c>
    </row>
    <row r="34" spans="1:22" ht="47.25" x14ac:dyDescent="0.25">
      <c r="A34" s="104">
        <v>10</v>
      </c>
      <c r="B34" s="105" t="s">
        <v>49</v>
      </c>
      <c r="C34" s="106">
        <v>43900</v>
      </c>
      <c r="D34" s="105" t="s">
        <v>16</v>
      </c>
      <c r="E34" s="105" t="s">
        <v>16</v>
      </c>
      <c r="F34" s="104" t="s">
        <v>170</v>
      </c>
      <c r="G34" s="104" t="s">
        <v>149</v>
      </c>
      <c r="H34" s="104" t="s">
        <v>202</v>
      </c>
      <c r="I34" s="104" t="s">
        <v>159</v>
      </c>
      <c r="J34" s="104" t="s">
        <v>160</v>
      </c>
      <c r="K34" s="104">
        <v>0</v>
      </c>
      <c r="L34" s="104">
        <v>0</v>
      </c>
      <c r="M34" s="107">
        <v>44029</v>
      </c>
      <c r="N34" s="107">
        <v>44062</v>
      </c>
      <c r="O34" s="107">
        <v>44188</v>
      </c>
      <c r="P34" s="107">
        <v>44188</v>
      </c>
      <c r="Q34" s="104"/>
      <c r="R34" s="104"/>
      <c r="S34" s="108">
        <f t="shared" si="3"/>
        <v>33</v>
      </c>
      <c r="T34" s="108"/>
      <c r="U34" s="108">
        <f t="shared" si="4"/>
        <v>-43900</v>
      </c>
      <c r="V34" s="108">
        <f t="shared" si="5"/>
        <v>-43933</v>
      </c>
    </row>
    <row r="35" spans="1:22" ht="47.25" x14ac:dyDescent="0.25">
      <c r="A35" s="104">
        <v>11</v>
      </c>
      <c r="B35" s="105" t="s">
        <v>50</v>
      </c>
      <c r="C35" s="106">
        <v>43900</v>
      </c>
      <c r="D35" s="105" t="s">
        <v>18</v>
      </c>
      <c r="E35" s="105" t="s">
        <v>18</v>
      </c>
      <c r="F35" s="104" t="s">
        <v>171</v>
      </c>
      <c r="G35" s="104" t="s">
        <v>149</v>
      </c>
      <c r="H35" s="104" t="s">
        <v>202</v>
      </c>
      <c r="I35" s="104" t="s">
        <v>159</v>
      </c>
      <c r="J35" s="104" t="s">
        <v>160</v>
      </c>
      <c r="K35" s="104">
        <v>0</v>
      </c>
      <c r="L35" s="104">
        <v>0</v>
      </c>
      <c r="M35" s="107">
        <v>44029</v>
      </c>
      <c r="N35" s="107">
        <v>44062</v>
      </c>
      <c r="O35" s="107">
        <v>44188</v>
      </c>
      <c r="P35" s="107">
        <v>44188</v>
      </c>
      <c r="Q35" s="104"/>
      <c r="R35" s="104"/>
      <c r="S35" s="108">
        <f t="shared" si="3"/>
        <v>33</v>
      </c>
      <c r="T35" s="108"/>
      <c r="U35" s="108">
        <f t="shared" si="4"/>
        <v>-43900</v>
      </c>
      <c r="V35" s="108">
        <f t="shared" si="5"/>
        <v>-43933</v>
      </c>
    </row>
    <row r="36" spans="1:22" ht="47.25" x14ac:dyDescent="0.25">
      <c r="A36" s="104">
        <v>12</v>
      </c>
      <c r="B36" s="105" t="s">
        <v>51</v>
      </c>
      <c r="C36" s="106">
        <v>43900</v>
      </c>
      <c r="D36" s="105" t="s">
        <v>20</v>
      </c>
      <c r="E36" s="105" t="s">
        <v>20</v>
      </c>
      <c r="F36" s="104" t="s">
        <v>172</v>
      </c>
      <c r="G36" s="104" t="s">
        <v>149</v>
      </c>
      <c r="H36" s="104" t="s">
        <v>202</v>
      </c>
      <c r="I36" s="104" t="s">
        <v>159</v>
      </c>
      <c r="J36" s="104" t="s">
        <v>160</v>
      </c>
      <c r="K36" s="104">
        <v>0</v>
      </c>
      <c r="L36" s="104">
        <v>0</v>
      </c>
      <c r="M36" s="107">
        <v>44029</v>
      </c>
      <c r="N36" s="107">
        <v>44062</v>
      </c>
      <c r="O36" s="107">
        <v>44188</v>
      </c>
      <c r="P36" s="107">
        <v>44188</v>
      </c>
      <c r="Q36" s="104"/>
      <c r="R36" s="104"/>
      <c r="S36" s="108">
        <f t="shared" si="3"/>
        <v>33</v>
      </c>
      <c r="T36" s="108"/>
      <c r="U36" s="108">
        <f t="shared" si="4"/>
        <v>-43900</v>
      </c>
      <c r="V36" s="108">
        <f t="shared" si="5"/>
        <v>-43933</v>
      </c>
    </row>
    <row r="37" spans="1:22" ht="47.25" x14ac:dyDescent="0.25">
      <c r="A37" s="65">
        <v>13</v>
      </c>
      <c r="B37" s="65" t="s">
        <v>40</v>
      </c>
      <c r="C37" s="65">
        <v>44025</v>
      </c>
      <c r="D37" s="65" t="s">
        <v>28</v>
      </c>
      <c r="E37" s="65" t="s">
        <v>28</v>
      </c>
      <c r="F37" s="65" t="s">
        <v>173</v>
      </c>
      <c r="G37" s="65" t="s">
        <v>197</v>
      </c>
      <c r="H37" s="65" t="s">
        <v>202</v>
      </c>
      <c r="I37" s="65" t="s">
        <v>159</v>
      </c>
      <c r="J37" s="65" t="s">
        <v>160</v>
      </c>
      <c r="K37" s="65">
        <v>0</v>
      </c>
      <c r="L37" s="65">
        <v>0</v>
      </c>
      <c r="M37" s="65">
        <v>44166</v>
      </c>
      <c r="N37" s="65">
        <v>44223</v>
      </c>
      <c r="O37" s="65">
        <v>44272</v>
      </c>
      <c r="P37" s="65">
        <v>44286</v>
      </c>
      <c r="Q37" s="65">
        <v>0</v>
      </c>
      <c r="R37" s="65">
        <v>0</v>
      </c>
      <c r="S37" s="65">
        <f t="shared" si="3"/>
        <v>71</v>
      </c>
      <c r="T37" s="65">
        <v>44348</v>
      </c>
      <c r="U37" s="65">
        <f t="shared" si="4"/>
        <v>323</v>
      </c>
      <c r="V37" s="65">
        <f t="shared" si="5"/>
        <v>252</v>
      </c>
    </row>
    <row r="38" spans="1:22" ht="47.25" x14ac:dyDescent="0.25">
      <c r="A38" s="65">
        <v>14</v>
      </c>
      <c r="B38" s="65" t="s">
        <v>37</v>
      </c>
      <c r="C38" s="65">
        <v>44039</v>
      </c>
      <c r="D38" s="65" t="s">
        <v>35</v>
      </c>
      <c r="E38" s="65" t="s">
        <v>35</v>
      </c>
      <c r="F38" s="65" t="s">
        <v>211</v>
      </c>
      <c r="G38" s="65" t="s">
        <v>212</v>
      </c>
      <c r="H38" s="65" t="s">
        <v>209</v>
      </c>
      <c r="I38" s="65" t="s">
        <v>34</v>
      </c>
      <c r="J38" s="65" t="s">
        <v>65</v>
      </c>
      <c r="K38" s="65">
        <v>0</v>
      </c>
      <c r="L38" s="65">
        <v>0</v>
      </c>
      <c r="M38" s="65">
        <v>44166</v>
      </c>
      <c r="N38" s="65">
        <v>44246</v>
      </c>
      <c r="O38" s="65">
        <v>0</v>
      </c>
      <c r="P38" s="65">
        <v>0</v>
      </c>
      <c r="Q38" s="65">
        <v>0</v>
      </c>
      <c r="R38" s="65">
        <v>0</v>
      </c>
      <c r="S38" s="65">
        <f t="shared" si="3"/>
        <v>80</v>
      </c>
      <c r="T38" s="65">
        <v>44313</v>
      </c>
      <c r="U38" s="65">
        <f t="shared" si="4"/>
        <v>274</v>
      </c>
      <c r="V38" s="65">
        <f t="shared" si="5"/>
        <v>194</v>
      </c>
    </row>
    <row r="39" spans="1:22" ht="31.5" x14ac:dyDescent="0.25">
      <c r="A39" s="47">
        <v>15</v>
      </c>
      <c r="B39" s="60" t="s">
        <v>54</v>
      </c>
      <c r="C39" s="63">
        <v>44155</v>
      </c>
      <c r="D39" s="60" t="s">
        <v>52</v>
      </c>
      <c r="E39" s="60" t="s">
        <v>52</v>
      </c>
      <c r="F39" s="47" t="s">
        <v>179</v>
      </c>
      <c r="G39" s="60" t="s">
        <v>149</v>
      </c>
      <c r="H39" s="58" t="s">
        <v>208</v>
      </c>
      <c r="I39" s="58" t="s">
        <v>208</v>
      </c>
      <c r="J39" s="60" t="s">
        <v>189</v>
      </c>
      <c r="K39" s="47"/>
      <c r="L39" s="47"/>
      <c r="M39" s="76">
        <v>44313</v>
      </c>
      <c r="N39" s="47"/>
      <c r="O39" s="47"/>
      <c r="P39" s="47"/>
      <c r="Q39" s="47"/>
      <c r="R39" s="47"/>
      <c r="S39" s="75">
        <f t="shared" si="3"/>
        <v>-44313</v>
      </c>
      <c r="T39" s="75"/>
      <c r="U39" s="75">
        <f t="shared" si="4"/>
        <v>-44155</v>
      </c>
      <c r="V39" s="75">
        <f t="shared" si="5"/>
        <v>158</v>
      </c>
    </row>
    <row r="40" spans="1:22" ht="47.25" x14ac:dyDescent="0.25">
      <c r="A40" s="47">
        <v>16</v>
      </c>
      <c r="B40" s="60" t="s">
        <v>72</v>
      </c>
      <c r="C40" s="63">
        <v>44182</v>
      </c>
      <c r="D40" s="60" t="s">
        <v>69</v>
      </c>
      <c r="E40" s="60" t="s">
        <v>69</v>
      </c>
      <c r="F40" s="47" t="s">
        <v>178</v>
      </c>
      <c r="G40" s="47" t="s">
        <v>149</v>
      </c>
      <c r="H40" s="60" t="s">
        <v>206</v>
      </c>
      <c r="I40" s="60" t="s">
        <v>207</v>
      </c>
      <c r="J40" s="60" t="s">
        <v>70</v>
      </c>
      <c r="K40" s="76">
        <v>44211</v>
      </c>
      <c r="L40" s="76">
        <v>44211</v>
      </c>
      <c r="M40" s="76">
        <v>44233</v>
      </c>
      <c r="N40" s="76">
        <v>44348</v>
      </c>
      <c r="O40" s="47">
        <v>0</v>
      </c>
      <c r="P40" s="47">
        <v>0</v>
      </c>
      <c r="Q40" s="47">
        <v>0</v>
      </c>
      <c r="R40" s="47">
        <v>0</v>
      </c>
      <c r="S40" s="75">
        <f t="shared" si="3"/>
        <v>115</v>
      </c>
      <c r="T40" s="75"/>
      <c r="U40" s="75">
        <f t="shared" si="4"/>
        <v>-44182</v>
      </c>
      <c r="V40" s="75">
        <f t="shared" si="5"/>
        <v>-44297</v>
      </c>
    </row>
    <row r="41" spans="1:22" ht="78.75" x14ac:dyDescent="0.25">
      <c r="A41" s="47">
        <v>17</v>
      </c>
      <c r="B41" s="60" t="s">
        <v>203</v>
      </c>
      <c r="C41" s="63">
        <v>44202</v>
      </c>
      <c r="D41" s="60" t="s">
        <v>11</v>
      </c>
      <c r="E41" s="60" t="s">
        <v>11</v>
      </c>
      <c r="F41" s="47" t="s">
        <v>174</v>
      </c>
      <c r="G41" s="60" t="s">
        <v>149</v>
      </c>
      <c r="H41" s="47" t="s">
        <v>153</v>
      </c>
      <c r="I41" s="60" t="s">
        <v>204</v>
      </c>
      <c r="J41" s="60" t="s">
        <v>205</v>
      </c>
      <c r="K41" s="76">
        <v>44214</v>
      </c>
      <c r="L41" s="76">
        <v>44214</v>
      </c>
      <c r="M41" s="76">
        <v>44362</v>
      </c>
      <c r="N41" s="76">
        <v>44392</v>
      </c>
      <c r="O41" s="47"/>
      <c r="P41" s="47"/>
      <c r="Q41" s="47"/>
      <c r="R41" s="47"/>
      <c r="S41" s="75">
        <f t="shared" si="3"/>
        <v>30</v>
      </c>
      <c r="T41" s="75"/>
      <c r="U41" s="75">
        <f t="shared" si="4"/>
        <v>-44202</v>
      </c>
      <c r="V41" s="75">
        <f t="shared" si="5"/>
        <v>-44232</v>
      </c>
    </row>
    <row r="42" spans="1:22" ht="47.25" x14ac:dyDescent="0.25">
      <c r="A42" s="47">
        <v>18</v>
      </c>
      <c r="B42" s="60" t="s">
        <v>83</v>
      </c>
      <c r="C42" s="63">
        <v>44235</v>
      </c>
      <c r="D42" s="60" t="s">
        <v>81</v>
      </c>
      <c r="E42" s="60" t="s">
        <v>214</v>
      </c>
      <c r="F42" s="60" t="s">
        <v>201</v>
      </c>
      <c r="G42" s="60" t="s">
        <v>149</v>
      </c>
      <c r="H42" s="60" t="s">
        <v>202</v>
      </c>
      <c r="I42" s="60" t="s">
        <v>202</v>
      </c>
      <c r="J42" s="60" t="s">
        <v>160</v>
      </c>
      <c r="K42" s="47">
        <v>0</v>
      </c>
      <c r="L42" s="47">
        <v>0</v>
      </c>
      <c r="M42" s="47"/>
      <c r="N42" s="47"/>
      <c r="O42" s="47"/>
      <c r="P42" s="47"/>
      <c r="Q42" s="47"/>
      <c r="R42" s="47"/>
      <c r="S42" s="75">
        <f t="shared" si="3"/>
        <v>0</v>
      </c>
      <c r="T42" s="75"/>
      <c r="U42" s="75">
        <f t="shared" si="4"/>
        <v>-44235</v>
      </c>
      <c r="V42" s="75">
        <f t="shared" si="5"/>
        <v>-44235</v>
      </c>
    </row>
    <row r="43" spans="1:22" ht="63" x14ac:dyDescent="0.25">
      <c r="A43" s="47">
        <v>19</v>
      </c>
      <c r="B43" s="60" t="s">
        <v>94</v>
      </c>
      <c r="C43" s="63">
        <v>44238</v>
      </c>
      <c r="D43" s="60" t="s">
        <v>91</v>
      </c>
      <c r="E43" s="60" t="s">
        <v>91</v>
      </c>
      <c r="F43" s="47" t="s">
        <v>181</v>
      </c>
      <c r="G43" s="47" t="s">
        <v>213</v>
      </c>
      <c r="H43" s="60" t="s">
        <v>199</v>
      </c>
      <c r="I43" s="60" t="s">
        <v>200</v>
      </c>
      <c r="J43" s="60" t="s">
        <v>93</v>
      </c>
      <c r="K43" s="47">
        <v>0</v>
      </c>
      <c r="L43" s="47">
        <v>0</v>
      </c>
      <c r="M43" s="76">
        <v>44400</v>
      </c>
      <c r="N43" s="47"/>
      <c r="O43" s="47"/>
      <c r="P43" s="47"/>
      <c r="Q43" s="47"/>
      <c r="R43" s="47"/>
      <c r="S43" s="75">
        <f t="shared" si="3"/>
        <v>-44400</v>
      </c>
      <c r="T43" s="75"/>
      <c r="U43" s="75">
        <f t="shared" si="4"/>
        <v>-44238</v>
      </c>
      <c r="V43" s="75">
        <f t="shared" si="5"/>
        <v>162</v>
      </c>
    </row>
    <row r="44" spans="1:22" ht="75" x14ac:dyDescent="0.25">
      <c r="A44" s="47">
        <v>20</v>
      </c>
      <c r="B44" s="60" t="s">
        <v>198</v>
      </c>
      <c r="C44" s="63">
        <v>44256</v>
      </c>
      <c r="D44" s="64" t="s">
        <v>11</v>
      </c>
      <c r="E44" s="64" t="s">
        <v>11</v>
      </c>
      <c r="F44" s="47" t="s">
        <v>180</v>
      </c>
      <c r="G44" s="47" t="s">
        <v>149</v>
      </c>
      <c r="H44" s="60" t="s">
        <v>191</v>
      </c>
      <c r="I44" s="60" t="s">
        <v>192</v>
      </c>
      <c r="J44" s="60" t="s">
        <v>193</v>
      </c>
      <c r="K44" s="47">
        <v>0</v>
      </c>
      <c r="L44" s="47">
        <v>0</v>
      </c>
      <c r="M44" s="47"/>
      <c r="N44" s="47"/>
      <c r="O44" s="47"/>
      <c r="P44" s="47"/>
      <c r="Q44" s="47"/>
      <c r="R44" s="47"/>
      <c r="S44" s="75">
        <f t="shared" si="3"/>
        <v>0</v>
      </c>
      <c r="T44" s="75"/>
      <c r="U44" s="75">
        <f t="shared" si="4"/>
        <v>-44256</v>
      </c>
      <c r="V44" s="75">
        <f t="shared" si="5"/>
        <v>-44256</v>
      </c>
    </row>
    <row r="45" spans="1:22" ht="47.25" x14ac:dyDescent="0.25">
      <c r="A45" s="47">
        <v>21</v>
      </c>
      <c r="B45" s="60" t="s">
        <v>110</v>
      </c>
      <c r="C45" s="63">
        <v>44258</v>
      </c>
      <c r="D45" s="60" t="s">
        <v>109</v>
      </c>
      <c r="E45" s="60" t="s">
        <v>109</v>
      </c>
      <c r="F45" s="47" t="s">
        <v>175</v>
      </c>
      <c r="G45" s="47" t="s">
        <v>149</v>
      </c>
      <c r="H45" s="60" t="s">
        <v>191</v>
      </c>
      <c r="I45" s="60" t="s">
        <v>192</v>
      </c>
      <c r="J45" s="60" t="s">
        <v>193</v>
      </c>
      <c r="K45" s="47">
        <v>0</v>
      </c>
      <c r="L45" s="47">
        <v>0</v>
      </c>
      <c r="M45" s="76">
        <v>44331</v>
      </c>
      <c r="N45" s="47"/>
      <c r="O45" s="47"/>
      <c r="P45" s="47"/>
      <c r="Q45" s="47"/>
      <c r="R45" s="47"/>
      <c r="S45" s="75">
        <f t="shared" si="3"/>
        <v>-44331</v>
      </c>
      <c r="T45" s="75"/>
      <c r="U45" s="75">
        <f t="shared" si="4"/>
        <v>-44258</v>
      </c>
      <c r="V45" s="75">
        <f t="shared" si="5"/>
        <v>73</v>
      </c>
    </row>
    <row r="46" spans="1:22" ht="47.25" x14ac:dyDescent="0.25">
      <c r="A46" s="47">
        <v>22</v>
      </c>
      <c r="B46" s="60" t="s">
        <v>112</v>
      </c>
      <c r="C46" s="63">
        <v>44258</v>
      </c>
      <c r="D46" s="60" t="s">
        <v>194</v>
      </c>
      <c r="E46" s="60" t="s">
        <v>111</v>
      </c>
      <c r="F46" s="60" t="s">
        <v>176</v>
      </c>
      <c r="G46" s="60" t="s">
        <v>149</v>
      </c>
      <c r="H46" s="60" t="s">
        <v>191</v>
      </c>
      <c r="I46" s="60" t="s">
        <v>192</v>
      </c>
      <c r="J46" s="60" t="s">
        <v>193</v>
      </c>
      <c r="K46" s="47">
        <v>0</v>
      </c>
      <c r="L46" s="47">
        <v>0</v>
      </c>
      <c r="M46" s="76">
        <v>44362</v>
      </c>
      <c r="N46" s="47"/>
      <c r="O46" s="47"/>
      <c r="P46" s="47"/>
      <c r="Q46" s="47"/>
      <c r="R46" s="47"/>
      <c r="S46" s="75">
        <f t="shared" si="3"/>
        <v>-44362</v>
      </c>
      <c r="T46" s="75"/>
      <c r="U46" s="75">
        <f t="shared" si="4"/>
        <v>-44258</v>
      </c>
      <c r="V46" s="75">
        <f t="shared" si="5"/>
        <v>104</v>
      </c>
    </row>
    <row r="47" spans="1:22" ht="47.25" x14ac:dyDescent="0.25">
      <c r="A47" s="47">
        <v>23</v>
      </c>
      <c r="B47" s="60" t="s">
        <v>114</v>
      </c>
      <c r="C47" s="63">
        <v>44258</v>
      </c>
      <c r="D47" s="60" t="s">
        <v>195</v>
      </c>
      <c r="E47" s="60" t="s">
        <v>113</v>
      </c>
      <c r="F47" s="47" t="s">
        <v>176</v>
      </c>
      <c r="G47" s="60" t="s">
        <v>197</v>
      </c>
      <c r="H47" s="60" t="s">
        <v>191</v>
      </c>
      <c r="I47" s="60" t="s">
        <v>192</v>
      </c>
      <c r="J47" s="60" t="s">
        <v>193</v>
      </c>
      <c r="K47" s="47">
        <v>0</v>
      </c>
      <c r="L47" s="47">
        <v>0</v>
      </c>
      <c r="M47" s="76">
        <v>44313</v>
      </c>
      <c r="N47" s="76">
        <v>44358</v>
      </c>
      <c r="O47" s="76">
        <v>44399</v>
      </c>
      <c r="P47" s="47"/>
      <c r="Q47" s="47"/>
      <c r="R47" s="47"/>
      <c r="S47" s="75">
        <f t="shared" si="3"/>
        <v>-44354</v>
      </c>
      <c r="T47" s="75"/>
      <c r="U47" s="75">
        <f t="shared" si="4"/>
        <v>-44258</v>
      </c>
      <c r="V47" s="75">
        <f t="shared" si="5"/>
        <v>96</v>
      </c>
    </row>
    <row r="48" spans="1:22" ht="47.25" x14ac:dyDescent="0.25">
      <c r="A48" s="47">
        <v>24</v>
      </c>
      <c r="B48" s="60" t="s">
        <v>116</v>
      </c>
      <c r="C48" s="63">
        <v>44258</v>
      </c>
      <c r="D48" s="60" t="s">
        <v>115</v>
      </c>
      <c r="E48" s="60" t="s">
        <v>115</v>
      </c>
      <c r="F48" s="47" t="s">
        <v>177</v>
      </c>
      <c r="G48" s="47" t="s">
        <v>149</v>
      </c>
      <c r="H48" s="60" t="s">
        <v>191</v>
      </c>
      <c r="I48" s="60" t="s">
        <v>192</v>
      </c>
      <c r="J48" s="60" t="s">
        <v>193</v>
      </c>
      <c r="K48" s="47">
        <v>0</v>
      </c>
      <c r="L48" s="47">
        <v>0</v>
      </c>
      <c r="M48" s="76">
        <v>44351</v>
      </c>
      <c r="N48" s="47"/>
      <c r="O48" s="76"/>
      <c r="P48" s="47"/>
      <c r="Q48" s="47"/>
      <c r="R48" s="47"/>
      <c r="S48" s="75">
        <f t="shared" si="3"/>
        <v>-44351</v>
      </c>
      <c r="T48" s="75"/>
      <c r="U48" s="75">
        <f t="shared" si="4"/>
        <v>-44258</v>
      </c>
      <c r="V48" s="75">
        <f t="shared" si="5"/>
        <v>93</v>
      </c>
    </row>
    <row r="49" spans="1:22" ht="47.25" x14ac:dyDescent="0.25">
      <c r="A49" s="47">
        <v>25</v>
      </c>
      <c r="B49" s="60" t="s">
        <v>118</v>
      </c>
      <c r="C49" s="63">
        <v>44259</v>
      </c>
      <c r="D49" s="60" t="s">
        <v>196</v>
      </c>
      <c r="E49" s="60" t="s">
        <v>117</v>
      </c>
      <c r="F49" s="47" t="s">
        <v>171</v>
      </c>
      <c r="G49" s="47" t="s">
        <v>149</v>
      </c>
      <c r="H49" s="60" t="s">
        <v>191</v>
      </c>
      <c r="I49" s="60" t="s">
        <v>192</v>
      </c>
      <c r="J49" s="60" t="s">
        <v>193</v>
      </c>
      <c r="K49" s="47">
        <v>0</v>
      </c>
      <c r="L49" s="47">
        <v>0</v>
      </c>
      <c r="M49" s="76">
        <v>44313</v>
      </c>
      <c r="N49" s="76">
        <v>44358</v>
      </c>
      <c r="O49" s="76">
        <v>44398</v>
      </c>
      <c r="P49" s="47"/>
      <c r="Q49" s="47"/>
      <c r="R49" s="47"/>
      <c r="S49" s="75">
        <f t="shared" si="3"/>
        <v>-44353</v>
      </c>
      <c r="T49" s="75"/>
      <c r="U49" s="75">
        <f t="shared" si="4"/>
        <v>-44259</v>
      </c>
      <c r="V49" s="75">
        <f t="shared" si="5"/>
        <v>94</v>
      </c>
    </row>
    <row r="50" spans="1:22" ht="31.5" x14ac:dyDescent="0.25">
      <c r="A50" s="47">
        <v>26</v>
      </c>
      <c r="B50" s="60" t="s">
        <v>190</v>
      </c>
      <c r="C50" s="63">
        <v>44256</v>
      </c>
      <c r="D50" s="60" t="s">
        <v>210</v>
      </c>
      <c r="E50" s="60" t="s">
        <v>166</v>
      </c>
      <c r="F50" s="47" t="s">
        <v>148</v>
      </c>
      <c r="G50" s="47" t="s">
        <v>149</v>
      </c>
      <c r="H50" s="60" t="s">
        <v>164</v>
      </c>
      <c r="I50" s="60" t="s">
        <v>162</v>
      </c>
      <c r="J50" s="60" t="s">
        <v>62</v>
      </c>
      <c r="K50" s="47">
        <v>0</v>
      </c>
      <c r="L50" s="47">
        <v>0</v>
      </c>
      <c r="M50" s="76">
        <v>44362</v>
      </c>
      <c r="N50" s="47"/>
      <c r="O50" s="47"/>
      <c r="P50" s="47"/>
      <c r="Q50" s="47"/>
      <c r="R50" s="47"/>
      <c r="S50" s="75">
        <f t="shared" si="3"/>
        <v>-44362</v>
      </c>
      <c r="T50" s="75"/>
      <c r="U50" s="75">
        <f t="shared" si="4"/>
        <v>-44256</v>
      </c>
      <c r="V50" s="75">
        <f t="shared" si="5"/>
        <v>106</v>
      </c>
    </row>
    <row r="51" spans="1:22" ht="47.25" x14ac:dyDescent="0.25">
      <c r="A51" s="72">
        <v>27</v>
      </c>
      <c r="B51" s="47" t="s">
        <v>186</v>
      </c>
      <c r="C51" s="73">
        <v>44357</v>
      </c>
      <c r="D51" s="72" t="s">
        <v>182</v>
      </c>
      <c r="E51" s="47" t="s">
        <v>183</v>
      </c>
      <c r="F51" s="72" t="s">
        <v>184</v>
      </c>
      <c r="G51" s="47" t="s">
        <v>185</v>
      </c>
      <c r="H51" s="47" t="s">
        <v>187</v>
      </c>
      <c r="I51" s="47" t="s">
        <v>188</v>
      </c>
      <c r="J51" s="47" t="s">
        <v>189</v>
      </c>
      <c r="K51" s="73">
        <v>44397</v>
      </c>
      <c r="L51" s="72"/>
      <c r="M51" s="73"/>
      <c r="N51" s="72"/>
      <c r="O51" s="72"/>
      <c r="P51" s="72"/>
      <c r="Q51" s="72"/>
      <c r="R51" s="72"/>
      <c r="S51" s="75">
        <f t="shared" ref="S51" si="6">(L51-K51)+(N51-M51)+(P51-O51)+(R51-Q51)</f>
        <v>-44397</v>
      </c>
      <c r="T51" s="75"/>
      <c r="U51" s="75">
        <f t="shared" ref="U51:U52" si="7">T51-C51</f>
        <v>-44357</v>
      </c>
      <c r="V51" s="75">
        <f t="shared" ref="V51" si="8">U51-S51</f>
        <v>40</v>
      </c>
    </row>
    <row r="52" spans="1:22" ht="110.25" x14ac:dyDescent="0.25">
      <c r="A52" s="72">
        <v>28</v>
      </c>
      <c r="B52" s="47" t="s">
        <v>220</v>
      </c>
      <c r="C52" s="73">
        <v>44393</v>
      </c>
      <c r="D52" s="58" t="s">
        <v>221</v>
      </c>
      <c r="E52" s="58" t="s">
        <v>221</v>
      </c>
      <c r="F52" s="60" t="s">
        <v>222</v>
      </c>
      <c r="G52" s="60" t="s">
        <v>149</v>
      </c>
      <c r="H52" s="72" t="s">
        <v>164</v>
      </c>
      <c r="I52" s="72" t="s">
        <v>162</v>
      </c>
      <c r="J52" s="72" t="s">
        <v>62</v>
      </c>
      <c r="K52" s="72"/>
      <c r="L52" s="72"/>
      <c r="M52" s="72"/>
      <c r="N52" s="72"/>
      <c r="O52" s="72"/>
      <c r="P52" s="72"/>
      <c r="Q52" s="72"/>
      <c r="R52" s="72"/>
      <c r="S52" s="75">
        <f t="shared" ref="S52" si="9">(L52-K52)+(N52-M52)+(P52-O52)+(R52-Q52)</f>
        <v>0</v>
      </c>
      <c r="T52" s="75"/>
      <c r="U52" s="75">
        <f t="shared" ref="U52" si="10">T52-C52</f>
        <v>-44393</v>
      </c>
      <c r="V52" s="75">
        <f t="shared" ref="V52" si="11">U52-S52</f>
        <v>-44393</v>
      </c>
    </row>
  </sheetData>
  <autoFilter ref="A24:V51" xr:uid="{00000000-0009-0000-0000-000001000000}"/>
  <mergeCells count="4">
    <mergeCell ref="A3:D18"/>
    <mergeCell ref="E3:H10"/>
    <mergeCell ref="E11:H18"/>
    <mergeCell ref="I3:J18"/>
  </mergeCells>
  <conditionalFormatting sqref="D52">
    <cfRule type="duplicateValues" dxfId="1" priority="2"/>
  </conditionalFormatting>
  <conditionalFormatting sqref="D52">
    <cfRule type="duplicateValues" dxfId="0" priority="1"/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zoomScaleNormal="100" workbookViewId="0">
      <selection activeCell="D14" sqref="D14"/>
    </sheetView>
  </sheetViews>
  <sheetFormatPr defaultRowHeight="15" x14ac:dyDescent="0.25"/>
  <cols>
    <col min="2" max="2" width="28.5703125" customWidth="1"/>
    <col min="4" max="4" width="14.28515625" customWidth="1"/>
  </cols>
  <sheetData>
    <row r="1" spans="1:4" x14ac:dyDescent="0.25">
      <c r="A1" s="50"/>
      <c r="B1" s="51" t="s">
        <v>120</v>
      </c>
      <c r="C1" s="56" t="s">
        <v>121</v>
      </c>
      <c r="D1" s="53" t="s">
        <v>119</v>
      </c>
    </row>
    <row r="2" spans="1:4" x14ac:dyDescent="0.25">
      <c r="A2" s="50">
        <v>1</v>
      </c>
      <c r="B2" s="50" t="s">
        <v>122</v>
      </c>
      <c r="C2" s="57">
        <v>8</v>
      </c>
      <c r="D2" s="54">
        <v>2</v>
      </c>
    </row>
    <row r="3" spans="1:4" x14ac:dyDescent="0.25">
      <c r="A3" s="50">
        <v>2</v>
      </c>
      <c r="B3" s="50" t="s">
        <v>125</v>
      </c>
      <c r="C3" s="57">
        <v>6</v>
      </c>
      <c r="D3" s="55">
        <v>0</v>
      </c>
    </row>
    <row r="4" spans="1:4" x14ac:dyDescent="0.25">
      <c r="A4" s="50">
        <v>3</v>
      </c>
      <c r="B4" s="50" t="s">
        <v>123</v>
      </c>
      <c r="C4" s="57">
        <v>5</v>
      </c>
      <c r="D4" s="55">
        <v>0</v>
      </c>
    </row>
    <row r="5" spans="1:4" x14ac:dyDescent="0.25">
      <c r="A5" s="50">
        <v>4</v>
      </c>
      <c r="B5" s="50" t="s">
        <v>124</v>
      </c>
      <c r="C5" s="57">
        <v>3</v>
      </c>
      <c r="D5" s="55">
        <v>1</v>
      </c>
    </row>
    <row r="6" spans="1:4" x14ac:dyDescent="0.25">
      <c r="A6" s="50">
        <v>5</v>
      </c>
      <c r="B6" s="50" t="s">
        <v>126</v>
      </c>
      <c r="C6" s="57">
        <v>1</v>
      </c>
      <c r="D6" s="55">
        <v>1</v>
      </c>
    </row>
    <row r="7" spans="1:4" ht="31.5" x14ac:dyDescent="0.25">
      <c r="A7" s="50">
        <v>6</v>
      </c>
      <c r="B7" s="47" t="s">
        <v>53</v>
      </c>
      <c r="C7" s="57">
        <v>1</v>
      </c>
      <c r="D7" s="55">
        <v>0</v>
      </c>
    </row>
    <row r="8" spans="1:4" ht="15.75" x14ac:dyDescent="0.25">
      <c r="A8" s="50">
        <v>7</v>
      </c>
      <c r="B8" s="48" t="s">
        <v>92</v>
      </c>
      <c r="C8" s="57">
        <v>1</v>
      </c>
      <c r="D8" s="55">
        <v>0</v>
      </c>
    </row>
    <row r="9" spans="1:4" ht="15.75" x14ac:dyDescent="0.25">
      <c r="A9" s="50">
        <v>8</v>
      </c>
      <c r="B9" s="49" t="s">
        <v>56</v>
      </c>
      <c r="C9" s="57">
        <v>1</v>
      </c>
      <c r="D9" s="55">
        <v>0</v>
      </c>
    </row>
    <row r="10" spans="1:4" x14ac:dyDescent="0.25">
      <c r="C10" s="52">
        <f>SUM(C2:C9)</f>
        <v>26</v>
      </c>
    </row>
  </sheetData>
  <sortState xmlns:xlrd2="http://schemas.microsoft.com/office/spreadsheetml/2017/richdata2" ref="B3:D5">
    <sortCondition ref="B2"/>
  </sortState>
  <pageMargins left="0.7" right="0.7" top="0.75" bottom="0.75" header="0.3" footer="0.3"/>
  <pageSetup paperSize="9" scale="85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4A389772D3D5498F636C1521D5BF77" ma:contentTypeVersion="0" ma:contentTypeDescription="Create a new document." ma:contentTypeScope="" ma:versionID="ee5d63b8ff52f256b6c11afab618484d">
  <xsd:schema xmlns:xsd="http://www.w3.org/2001/XMLSchema" xmlns:xs="http://www.w3.org/2001/XMLSchema" xmlns:p="http://schemas.microsoft.com/office/2006/metadata/properties" xmlns:ns2="54EBC540-6F3F-40E5-A5AC-1D918716F43A" targetNamespace="http://schemas.microsoft.com/office/2006/metadata/properties" ma:root="true" ma:fieldsID="85bbed016efd37970a13c565289caa58" ns2:_="">
    <xsd:import namespace="54EBC540-6F3F-40E5-A5AC-1D918716F4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EBC540-6F3F-40E5-A5AC-1D918716F43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62F6C0-811A-47EC-9D6C-BA2C1A651BEF}"/>
</file>

<file path=customXml/itemProps2.xml><?xml version="1.0" encoding="utf-8"?>
<ds:datastoreItem xmlns:ds="http://schemas.openxmlformats.org/officeDocument/2006/customXml" ds:itemID="{88016A28-6DFA-4F2B-9DB2-1567201DCE3C}"/>
</file>

<file path=customXml/itemProps3.xml><?xml version="1.0" encoding="utf-8"?>
<ds:datastoreItem xmlns:ds="http://schemas.openxmlformats.org/officeDocument/2006/customXml" ds:itemID="{CBA97D9F-5E6E-41C0-90B3-17E5DFEB2B5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MASTERDATA</vt:lpstr>
      <vt:lpstr>Sheet1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Phn. HONORE A</dc:creator>
  <cp:lastModifiedBy>user</cp:lastModifiedBy>
  <cp:lastPrinted>2020-12-10T06:14:14Z</cp:lastPrinted>
  <dcterms:created xsi:type="dcterms:W3CDTF">2020-04-01T09:42:09Z</dcterms:created>
  <dcterms:modified xsi:type="dcterms:W3CDTF">2021-07-26T13:47:56Z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0x010100AB4A389772D3D5498F636C1521D5BF77</vt:lpwstr>
  </property>
</Properties>
</file>