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13"/>
  <workbookPr/>
  <xr:revisionPtr revIDLastSave="2228" documentId="11_F0EBADEB3EBAA91A4617ED2F4CC093FA118412A6" xr6:coauthVersionLast="47" xr6:coauthVersionMax="47" xr10:uidLastSave="{E5BC35E8-E742-4D98-8000-3E6B3FAF7799}"/>
  <bookViews>
    <workbookView xWindow="0" yWindow="0" windowWidth="20490" windowHeight="7620" firstSheet="19" xr2:uid="{00000000-000D-0000-FFFF-FFFF00000000}"/>
  </bookViews>
  <sheets>
    <sheet name="Portada" sheetId="24" r:id="rId1"/>
    <sheet name="Torre admin" sheetId="1" r:id="rId2"/>
    <sheet name="Monitor Admin" sheetId="2" r:id="rId3"/>
    <sheet name="DiscoSolido Admin" sheetId="3" r:id="rId4"/>
    <sheet name="Disco duro interno Admin" sheetId="4" r:id="rId5"/>
    <sheet name="ram Admin" sheetId="6" r:id="rId6"/>
    <sheet name="Servidor Admin" sheetId="5" r:id="rId7"/>
    <sheet name="Teclado Admin" sheetId="7" r:id="rId8"/>
    <sheet name="Mouse Admin" sheetId="8" r:id="rId9"/>
    <sheet name="Portatil Nosotros" sheetId="9" r:id="rId10"/>
    <sheet name="Tarjeta de video nosotros" sheetId="14" r:id="rId11"/>
    <sheet name="Procesador Nosotros" sheetId="15" r:id="rId12"/>
    <sheet name="Teclado nosostros " sheetId="16" r:id="rId13"/>
    <sheet name="Mouse nosotros" sheetId="17" r:id="rId14"/>
    <sheet name="software licencia" sheetId="18" r:id="rId15"/>
    <sheet name="licencia visual" sheetId="19" r:id="rId16"/>
    <sheet name="windows 11 licencia" sheetId="20" r:id="rId17"/>
    <sheet name="licencia SQL" sheetId="21" r:id="rId18"/>
    <sheet name="IAAS,PAAS,SAAS" sheetId="26" r:id="rId19"/>
    <sheet name="Recurso Humano" sheetId="27" r:id="rId2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18" l="1"/>
  <c r="H8" i="18"/>
  <c r="I8" i="18"/>
  <c r="G9" i="18"/>
  <c r="H9" i="18"/>
  <c r="I9" i="18"/>
  <c r="H10" i="18"/>
  <c r="I10" i="18"/>
  <c r="G8" i="21"/>
  <c r="H8" i="21"/>
  <c r="I8" i="21"/>
  <c r="G9" i="21"/>
  <c r="H9" i="21"/>
  <c r="I9" i="21"/>
  <c r="G10" i="21"/>
  <c r="H10" i="21"/>
  <c r="I10" i="21"/>
  <c r="G8" i="20"/>
  <c r="H8" i="20"/>
  <c r="I8" i="20"/>
  <c r="G9" i="20"/>
  <c r="H9" i="20"/>
  <c r="I9" i="20"/>
  <c r="G10" i="20"/>
  <c r="H10" i="20"/>
  <c r="I10" i="20"/>
  <c r="G8" i="19"/>
  <c r="H8" i="19"/>
  <c r="I8" i="19"/>
  <c r="G9" i="19"/>
  <c r="H9" i="19"/>
  <c r="I9" i="19"/>
  <c r="G10" i="19"/>
  <c r="H10" i="19"/>
  <c r="I10" i="19"/>
  <c r="G8" i="17"/>
  <c r="H8" i="17"/>
  <c r="I8" i="17"/>
  <c r="G9" i="17"/>
  <c r="H9" i="17"/>
  <c r="I9" i="17"/>
  <c r="G10" i="17"/>
  <c r="H10" i="17"/>
  <c r="I10" i="17"/>
  <c r="G8" i="16"/>
  <c r="H8" i="16"/>
  <c r="I8" i="16"/>
  <c r="G9" i="16"/>
  <c r="H9" i="16"/>
  <c r="I9" i="16"/>
  <c r="G10" i="16"/>
  <c r="H10" i="16"/>
  <c r="I10" i="16"/>
  <c r="G8" i="15"/>
  <c r="H8" i="15"/>
  <c r="I8" i="15"/>
  <c r="G9" i="15"/>
  <c r="H9" i="15"/>
  <c r="I9" i="15"/>
  <c r="G10" i="15"/>
  <c r="H10" i="15"/>
  <c r="I10" i="15"/>
  <c r="G8" i="14"/>
  <c r="H8" i="14"/>
  <c r="I8" i="14"/>
  <c r="G9" i="14"/>
  <c r="H9" i="14"/>
  <c r="I9" i="14"/>
  <c r="G10" i="14"/>
  <c r="H10" i="14"/>
  <c r="I10" i="14"/>
  <c r="G8" i="9"/>
  <c r="H8" i="9"/>
  <c r="I8" i="9"/>
  <c r="G9" i="9"/>
  <c r="H9" i="9"/>
  <c r="I9" i="9"/>
  <c r="G10" i="9"/>
  <c r="H10" i="9"/>
  <c r="I10" i="9"/>
  <c r="G8" i="6"/>
  <c r="G9" i="6"/>
  <c r="G10" i="6"/>
  <c r="G10" i="8"/>
  <c r="G9" i="8"/>
  <c r="G8" i="8"/>
  <c r="G10" i="7"/>
  <c r="G9" i="7"/>
  <c r="G8" i="7"/>
  <c r="G10" i="5"/>
  <c r="G9" i="5"/>
  <c r="G8" i="5"/>
  <c r="G10" i="4"/>
  <c r="G9" i="4"/>
  <c r="G8" i="4"/>
  <c r="G10" i="3"/>
  <c r="G9" i="3"/>
  <c r="G8" i="3"/>
  <c r="G10" i="2"/>
  <c r="G9" i="2"/>
  <c r="G8" i="2"/>
  <c r="G9" i="1"/>
  <c r="H9" i="1"/>
  <c r="I9" i="1"/>
  <c r="G10" i="1"/>
  <c r="H10" i="1"/>
  <c r="I10" i="1"/>
  <c r="G8" i="1"/>
  <c r="H8" i="1" l="1"/>
  <c r="I8" i="1" s="1"/>
  <c r="H8" i="8"/>
  <c r="I8" i="8" s="1"/>
  <c r="H9" i="8"/>
  <c r="I9" i="8" s="1"/>
  <c r="H10" i="8"/>
  <c r="I10" i="8" s="1"/>
  <c r="H8" i="7"/>
  <c r="I8" i="7" s="1"/>
  <c r="H9" i="7"/>
  <c r="I9" i="7" s="1"/>
  <c r="H10" i="7"/>
  <c r="I10" i="7" s="1"/>
  <c r="H8" i="6"/>
  <c r="I8" i="6" s="1"/>
  <c r="H9" i="6"/>
  <c r="I9" i="6" s="1"/>
  <c r="H10" i="6"/>
  <c r="I10" i="6" s="1"/>
  <c r="H8" i="5"/>
  <c r="I8" i="5" s="1"/>
  <c r="H9" i="5"/>
  <c r="I9" i="5" s="1"/>
  <c r="H10" i="5"/>
  <c r="I10" i="5" s="1"/>
  <c r="H8" i="4"/>
  <c r="I8" i="4" s="1"/>
  <c r="H9" i="4"/>
  <c r="I9" i="4" s="1"/>
  <c r="H10" i="4"/>
  <c r="I10" i="4" s="1"/>
  <c r="H8" i="3"/>
  <c r="I8" i="3" s="1"/>
  <c r="H9" i="3"/>
  <c r="I9" i="3" s="1"/>
  <c r="H10" i="3"/>
  <c r="I10" i="3" s="1"/>
  <c r="H8" i="2"/>
  <c r="I8" i="2" s="1"/>
  <c r="H9" i="2"/>
  <c r="I9" i="2" s="1"/>
  <c r="H10" i="2"/>
  <c r="I10" i="2"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51">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futureMetadata>
  <valueMetadata count="51">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valueMetadata>
</metadata>
</file>

<file path=xl/sharedStrings.xml><?xml version="1.0" encoding="utf-8"?>
<sst xmlns="http://schemas.openxmlformats.org/spreadsheetml/2006/main" count="855" uniqueCount="450">
  <si>
    <t>Cotización de Sistema del control de inventarios de repuestos de
climatización vehicular</t>
  </si>
  <si>
    <t>Integrantes: Novoa Sandoval Sebastian Alexander</t>
  </si>
  <si>
    <t>SENA</t>
  </si>
  <si>
    <t>Análisis y Desarrollo de Software</t>
  </si>
  <si>
    <t>Instructor: Paola Tovar</t>
  </si>
  <si>
    <t>CUADRO DE COTIZACIONES</t>
  </si>
  <si>
    <t xml:space="preserve">Cuadro Comparativo de Cotizaciones </t>
  </si>
  <si>
    <t>N.°</t>
  </si>
  <si>
    <t>Proveedor</t>
  </si>
  <si>
    <t>Fuente/enlace</t>
  </si>
  <si>
    <r>
      <rPr>
        <b/>
        <sz val="10"/>
        <color rgb="FF000000"/>
        <rFont val="Trebuchet MS"/>
      </rPr>
      <t xml:space="preserve">Producto/ servicio
</t>
    </r>
    <r>
      <rPr>
        <i/>
        <sz val="8"/>
        <color rgb="FF000000"/>
        <rFont val="Trebuchet MS"/>
      </rPr>
      <t>Características de los bienes/ servicios</t>
    </r>
  </si>
  <si>
    <t>Imagen / visualización</t>
  </si>
  <si>
    <t>Precio unitario con IVA incluido (COP)</t>
  </si>
  <si>
    <t>Precio unitario sin IVA</t>
  </si>
  <si>
    <t>IVA 19%</t>
  </si>
  <si>
    <t>Precio total (COP)</t>
  </si>
  <si>
    <t>Garantia</t>
  </si>
  <si>
    <r>
      <rPr>
        <b/>
        <sz val="10"/>
        <color rgb="FF000000"/>
        <rFont val="Trebuchet MS"/>
      </rPr>
      <t xml:space="preserve">Forma de Pago 
</t>
    </r>
    <r>
      <rPr>
        <i/>
        <sz val="8"/>
        <color rgb="FF000000"/>
        <rFont val="Trebuchet MS"/>
      </rPr>
      <t>(Contado o Cheque)</t>
    </r>
  </si>
  <si>
    <r>
      <rPr>
        <b/>
        <sz val="10"/>
        <color theme="1"/>
        <rFont val="Trebuchet MS"/>
        <charset val="134"/>
      </rPr>
      <t xml:space="preserve">Observaciones </t>
    </r>
    <r>
      <rPr>
        <i/>
        <sz val="10"/>
        <color theme="1"/>
        <rFont val="Trebuchet MS"/>
        <charset val="134"/>
      </rPr>
      <t xml:space="preserve">
</t>
    </r>
    <r>
      <rPr>
        <i/>
        <sz val="8"/>
        <color theme="1"/>
        <rFont val="Trebuchet MS"/>
        <charset val="134"/>
      </rPr>
      <t>(se debe incluir toda aquella característica que no ha sido posible incluir anteriormente)</t>
    </r>
  </si>
  <si>
    <t>Nº 1</t>
  </si>
  <si>
    <t>ULTRA GAMER</t>
  </si>
  <si>
    <t>https://www.mercadolibre.com.co/torre-cpu-intel-core-i3-10100-uhd-630-512gb-8gb-pc/up/MCOU2412742994?matt_tool=19390127&amp;pdp_filters=item_id%3AMCO1405907307&amp;from=gshop</t>
  </si>
  <si>
    <t>Torre Cpu Intel Core I3 10100 Uhd 630 512gb 8gb Pc</t>
  </si>
  <si>
    <t>12 meses</t>
  </si>
  <si>
    <t>CONTADO</t>
  </si>
  <si>
    <t>Se entrega ensamblada, configurada y lista para usar. Con una memoria RAM de 8GB, con un procesador Intel Core i3 10100 y un sistema operativo Windows 11 Pro</t>
  </si>
  <si>
    <t xml:space="preserve">Nº2 </t>
  </si>
  <si>
    <t>ÉXITO</t>
  </si>
  <si>
    <t>https://www.exito.com/pc-gamer-amd-ryzen-5-5600gmonitor-22-fhd-100hzram-16gb-ddr4-ssd-512gb-board-a520m-104436499-mp/p?idsku=104436499&amp;srsltid=AfmBOortIWZTqUYKJ_DD3Cj9b6gmHXdSp538SGB-j-DPW6YHpsMiyELDy9Y</t>
  </si>
  <si>
    <t>Pc Gamer Amd Ryzen 5 5600G/Monitor 22'' Fhd 100Hz/Ram 16Gb Ddr4/ Ssd 512Gb/ Board A520m</t>
  </si>
  <si>
    <t>6 meses</t>
  </si>
  <si>
    <t>Este producto es 100% nuevo y original que ha sido repotencializado en una de sus partes para un mayor rendimiento, fueron ampliados la memoria ram y la capacidad del disco. Con una entrega de 2 a 5 días hábiles</t>
  </si>
  <si>
    <t>Nº 3</t>
  </si>
  <si>
    <t>FALABELLA</t>
  </si>
  <si>
    <t>https://www.falabella.com.co/falabella-co/product/150478987/torre-gamer-ryzen-5-5600g-16gb-ram-1tb-ssd-board-a520m/150478988</t>
  </si>
  <si>
    <t>TORRE GAMER RYZEN 5 5600G /16GB RAM /1TB SSD /BOARD A520M</t>
  </si>
  <si>
    <t>30 días después de la compra</t>
  </si>
  <si>
    <t>La torre cuenta con componentes adecuados para ofrecer un buen rendimiento en actividades de oficina, multitarea, entretenimiento y juegos de nivel básico o medio. El procesador Ryzen 5 5600G, acompañado de 16 GB de RAM y un SSD de 1 TB, permite trabajar de manera fluida y reducir los tiempos de carga. Además, sus gráficos Radeon integrados, las opciones de conectividad y las ranuras de expansión permiten utilizar y actualizar el equipo según las necesidades futuras. En general, es una opción equilibrada entre rendimiento, capacidad de almacenamiento y costo, especialmente para usuarios que no requieren inicialmente una tarjeta gráfica dedicada.</t>
  </si>
  <si>
    <t>Cotización elegida: Nº 2 (Éxito) — Pc Gamer AMD Ryzen 5 5600G + Monitor 22" FHD 100 Hz ($1.901.400 COP).</t>
  </si>
  <si>
    <t>Justificación: Es la opción más eficiente financieramente al incluir en un solo paquete la CPU y un monitor de 22 pulgadas Full HD a 100 Hz. Supera en rendimiento a la opción Nº 1 (Intel Core i3 de 4 núcleos y 8 GB de RAM) al incorporar un procesador AMD Ryzen 5 5600G de 6 núcleos y 16 GB de memoria RAM, garantizando la fluidez requerida para el software de inventarios y facturación sin incurrir en el costo elevado de la opción Nº 3 ($2.360.000 COP sin pantalla).</t>
  </si>
  <si>
    <t>Imagen/ visualización</t>
  </si>
  <si>
    <t>ALKOSTO</t>
  </si>
  <si>
    <t>https://www.alkosto.com/monitor-lg-24-pulgadas-24u411b-fhd-plano-negro/p/8806096834824</t>
  </si>
  <si>
    <t xml:space="preserve">Monitor LG 24" Pulgadas 24U411B FHD Plano Negro
</t>
  </si>
  <si>
    <t>40 meses</t>
  </si>
  <si>
    <t>El monitor LG 24U411B de 24 pulgadas ofrece un buen equilibrio entre rendimiento, calidad de imagen y diseño, siendo adecuado para actividades de trabajo, estudio, entretenimiento y gaming ocasional. Cuenta con pantalla IPS Full HD, frecuencia de actualización de 144 Hz y tiempo de respuesta de 1 ms (MBR), características que permiten una visualización fluida y clara. Además, incorpora tecnología HDR10 y una cobertura del 99 % del espacio de color sRGB, proporcionando una reproducción de colores más precisa y una buena calidad de imagen.</t>
  </si>
  <si>
    <t xml:space="preserve">ALKOSTO </t>
  </si>
  <si>
    <t>https://www.alkosto.com/monitor-samsung-24-pulgadas-ls24f330-fhd-plano-negro/p/198957224393</t>
  </si>
  <si>
    <t xml:space="preserve">Monitor SAMSUNG 24" Pulgadas LS24F330 FHD Plano Negro
</t>
  </si>
  <si>
    <t>36 meses</t>
  </si>
  <si>
    <t>El monitor Samsung Essential S3 S33GF de 24 pulgadas ofrece un buen equilibrio entre calidad de imagen, fluidez y comodidad visual. Su pantalla Full HD con panel VA proporciona imágenes nítidas, colores vivos y una buena profundidad de negros. Además, su frecuencia de actualización de 100 Hz permite una experiencia más fluida en actividades de trabajo, reproducción de contenido y juegos. Cuenta también con tecnologías Flicker-Free y Eye Saver Mode, que ayudan a reducir la fatiga visual durante períodos prolongados de uso. En general, es una opción adecuada para trabajo, estudio, entretenimiento y gaming ocasional.</t>
  </si>
  <si>
    <t>TECNOPLAZA</t>
  </si>
  <si>
    <t>https://tecnoplaza.com.co/products/monitor-lg-25ms550-ips-full-hd-100hz-24-5</t>
  </si>
  <si>
    <t>Monitor LG 25MS550 FHD 24,5 100Hz altavoces altura ajustable</t>
  </si>
  <si>
    <t>1 año</t>
  </si>
  <si>
    <t>El monitor LG 25MS550 de 24,5 pulgadas ofrece una buena combinación de calidad de imagen, fluidez y comodidad para el uso diario. Su resolución Full HD permite visualizar contenido con buena nitidez, mientras que su frecuencia de actualización de 100 Hz proporciona una experiencia más fluida y estable. Es una opción adecuada para actividades de trabajo, estudio, navegación, entretenimiento y otras tareas cotidianas.</t>
  </si>
  <si>
    <t>Cotización elegida: Nº 2 (Alkosto) — Monitor Samsung 24" LS24F330 FHD Plano ($399.930 COP).</t>
  </si>
  <si>
    <t>Justificación: Ofrece el costo más bajo de la comparativa en formato de 24 pulgadas con una sólida garantía de 36 meses (3 años). Incorpora tasa de refresco de 100 Hz y tecnologías de confort visual (Flicker-Free y Eye Saver Mode), protegiendo la salud visual del operador durante jornadas continuas de facturación y despacho de repuestos.</t>
  </si>
  <si>
    <t>MERCADO LIBRE</t>
  </si>
  <si>
    <t>https://www.mercadolibre.com.co/disco-solido-ssd-interno-adata-ultimate-su650-asu650ss-512gt-r-512gb/p/MCO35339869#polycard_client=recommendations_vpp-pdp-v2p-pom&amp;reco_backend=recomm-platform_v2p-model&amp;reco_model=coldstart_high_exposition&amp;reco_client=vpp-pdp-v2p-pom&amp;reco_item_pos=0&amp;reco_backend_type=low_level&amp;reco_id=783d6c9f-1d5d-475f-8b03-0ab45e0f2d6a&amp;wid=MCO2809988642&amp;sid=recos</t>
  </si>
  <si>
    <t>Disco sólido SSD interno Adata Ultimate SU650 ASU650SS-512GT-R 512GB</t>
  </si>
  <si>
    <t>La unidad SSD cuenta con interfaz SATA III, ofreciendo velocidades de hasta 520 MB/s en lectura y 450 MB/s en escritura, lo que permite mejorar el rendimiento y los tiempos de respuesta del sistema. Su tecnología 3D NAND y formato de 2,5 pulgadas facilitan su instalación en diferentes computadores. Además, su diseño resistente a impactos y la ausencia de partes móviles proporcionan mayor durabilidad, funcionamiento silencioso y protección frente a movimientos accidentales. También incorpora funciones de seguridad que ayudan a proteger la información almacenada frente a accesos no autorizados.</t>
  </si>
  <si>
    <t>https://www.falabella.com.co/falabella-co/product/125456633/Disco-Solido-Adata-Legend-710-512gb-Pcie-Gen3-X4-M.2-Ssd/125456634</t>
  </si>
  <si>
    <t>Disco Sólido Adata Legend 710 512gb Pcie Gen3 X4 M.2 Ssd</t>
  </si>
  <si>
    <t>3 años</t>
  </si>
  <si>
    <t>El SSD LEGEND 710 ofrece un alto rendimiento mediante PCIe Gen3 x4 y NVMe 1.4, con formato M.2 2280 compatible con equipos Intel y AMD. Cuenta con disipador para controlar la temperatura, tecnología SLC y HMB para mejorar la multitarea, además de SSD ToolBox para monitorear el estado, temperatura y vida útil de la unidad.</t>
  </si>
  <si>
    <t>https://www.alkosto.com/disco-duro-toshiba-1tb-usb-30-canvio-basics/p/723844001339</t>
  </si>
  <si>
    <t>Disco Duro TOSHIBA 1TB USB 3.0 Canvio Basics</t>
  </si>
  <si>
    <t>El disco duro portátil Toshiba Canvio Basics ofrece 1 TB de almacenamiento, ideal para guardar fotos, videos, documentos y otros archivos. Cuenta con USB 3.0, compatible con USB 2.0, además de función Plug and Play para facilitar su uso. Su diseño compacto y portátil permite transportar y almacenar información de manera práctica y segura.</t>
  </si>
  <si>
    <t>Cotización elegida: Nº 2 (Falabella) — SSD Adata Legend 710 512 GB M.2 NVMe PCIe Gen3 ($304.900 COP).</t>
  </si>
  <si>
    <t>Justificación: A diferencia de la opción SATA convencional (Adata SU650) y del disco externo mecánico, la unidad M.2 NVMe ofrece velocidades de transferencia muy superiores (hasta 2.400 MB/s), incluye disipador térmico integrado y cuenta con 3 años de garantía oficial, agilizando el arranque del sistema operativo y las consultas en bases de datos locales.</t>
  </si>
  <si>
    <t>https://www.exito.com/disco-duro-solido-ssd-interno-480-gb-sata-104884671-mp/p</t>
  </si>
  <si>
    <t>Disco Duro Solido Ssd Interno 480 Gb Sata</t>
  </si>
  <si>
    <t>El SSD Emtec X150 Power Plus de 480 GB ofrece velocidades de hasta 520 MB/s de lectura y 500 MB/s de escritura, mejorando el arranque del sistema y la carga de aplicaciones. Su formato de 2,5 pulgadas y compatibilidad SATA II/III permiten una instalación sencilla. Además, es resistente al polvo y a golpes, proporcionando mayor durabilidad y rendimiento.</t>
  </si>
  <si>
    <t>https://www.mercadolibre.com.co/disco-duro-interno-seagate-barracuda-st1000lm049-1tb/p/MCO15396318?pdp_filters=seller_id%3A163685607#polycard_client=recommendations_vip-seller_items-above&amp;reco_backend=ranker-retsys-same-seller&amp;reco_model=fallback_same-seller&amp;reco_client=vip-seller_items-above&amp;reco_item_pos=0&amp;reco_backend_type=low_level&amp;reco_id=40432451-6dcf-4a34-8085-24a4e66ea390&amp;wid=MCO1870313856&amp;sid=recos</t>
  </si>
  <si>
    <t>Disco duro interno Seagate Barracuda ST1000LM049 1TB</t>
  </si>
  <si>
    <t>El disco duro de 1 TB ofrece un buen equilibrio entre capacidad y rendimiento, con 7200 rpm, interfaz SATA III y 128 MB de caché, permitiendo un acceso eficiente a los archivos. Su formato de 2,5 pulgadas facilita la instalación en equipos compactos y su resistencia al polvo aporta mayor protección y durabilidad.</t>
  </si>
  <si>
    <t>https://www.falabella.com.co/falabella-co/product/118189989/Disco-duro-sata-western-digital-de-1-tb-para-pc-dvr-verde/118189990?rid=recs%21pdp%21co_f.com%21rec_1%21x%21buy_together%21PDP%21118189990%21x%214%21x</t>
  </si>
  <si>
    <t>Disco duro sata western digital de 1 tb para pc dvr - verde</t>
  </si>
  <si>
    <t>4 meses</t>
  </si>
  <si>
    <t>El disco duro interno de 1 TB ofrece una buena capacidad de almacenamiento para archivos, documentos y programas. Cuenta con interfaz SATA, velocidad de 5400 RPM y 64 MB de caché, siendo una opción adecuada para equipos de uso cotidiano. Se entrega sellado en bolsa antiestática y no incluye cables.</t>
  </si>
  <si>
    <t>Cotización elegida: Nº 2 (Mercado Libre) — Seagate BarraCuda ST1000LM049 1 TB 7200 RPM ($240.000 COP).</t>
  </si>
  <si>
    <t>Justificación: Ofrece una velocidad de rotación de 7200 RPM y 128 MB de caché por un precio balanceado con 12 meses de garantía. Supera a los discos lentos de 5400 RPM en rapidez de transferencia para respaldos periódicos de bases de datos y manuales técnicos de climatización vehicular.</t>
  </si>
  <si>
    <t>https://www.mercadolibre.com.co/memoria-ram-16gb-1x16gb-ddr4-portatil-adataad4s320016g22sgn/up/MCOU3812634443</t>
  </si>
  <si>
    <t>Memoria Ram 16gb 1x16gb Ddr4 Portatil Adataad4s320016g22-sgn</t>
  </si>
  <si>
    <t>La memoria RAM DDR4 SODIMM ofrece una velocidad de 3200 MHz y una tasa de transferencia de 25,6 GB/s, mejorando el rendimiento y la fluidez del equipo. Su formato SODIMM es ideal para computadores portátiles y equipos compactos.</t>
  </si>
  <si>
    <t>https://www.mercadolibre.com.co/memoria-ram-hyperx-fury-16gb-ddr4-3200mhz-negro/p/MCO24557703?matt_tool=19390127&amp;pdp_filters=item_id%3AMCO3796217514&amp;from=gshop</t>
  </si>
  <si>
    <t>Memoria Ram Hyperx Fury 16gb Ddr4 3200mhz Negro</t>
  </si>
  <si>
    <t xml:space="preserve">30 días </t>
  </si>
  <si>
    <t>La memoria RAM DDR4 SDRAM en formato DIMM ofrece una velocidad de 3200 MHz, proporcionando un buen rendimiento y mayor fluidez en las tareas del equipo. Su línea Fury está orientada a mejorar el desempeño en aplicaciones, multitarea y entretenimiento.</t>
  </si>
  <si>
    <t>https://www.exito.com/memoria-ram-adata-ddr5-8gb-5600mhz-pc5-44800-104970179-mp/p</t>
  </si>
  <si>
    <t>Memoria Ram Adata Ddr5 8Gb 5600Mhz Pc5 44800</t>
  </si>
  <si>
    <t>La memoria RAM ADATA DDR5 de 8 GB y 5600 MHz ofrece un buen rendimiento y eficiencia energética para portátiles compatibles. Su formato SO-DIMM permite una instalación adecuada en equipos compactos y mejora la fluidez del sistema al realizar tareas múltiples y ejecutar aplicaciones exigentes.</t>
  </si>
  <si>
    <t>Cotización elegida: Nº 1 (Mercado Libre) — Memoria RAM Adata 16 GB DDR4 3200 MHz ($298.990 COP).</t>
  </si>
  <si>
    <t>Justificación: Representa la alternativa más económica del segmento de 16 GB con 12 meses de garantía. Su frecuencia de 3200 MHz cubre con holgura las demandas de multitarea del puesto administrativo, evitando los sobrecostos innecesarios de módulos con iluminación estética o frecuencias DDR5 incompatibles con la placa base del equipo de oficina.</t>
  </si>
  <si>
    <t>https://www.mercadolibre.com.co/servidor-hp-proliant-dl360p-gen8-2x-intel-64gb-ram/up/MCOU3952901998</t>
  </si>
  <si>
    <t>Servidor Hp Proliant Dl360p Gen8 2x Intel 64gb Ram</t>
  </si>
  <si>
    <t>30 días</t>
  </si>
  <si>
    <t>CONTADO/CRÉDITO</t>
  </si>
  <si>
    <t>El gabinete HP DL360p Gen8 es un equipo de formato compacto, con procesador Intel y dimensiones de 22,86 cm de alto, 58,42 cm de ancho y 91,4 cm de largo. No incluye monitor ni viene configurado como kit de fábrica. Es una opción adecuada para aplicaciones empresariales y de servidor.</t>
  </si>
  <si>
    <t>https://www.mercadolibre.com.co/servidor-hp-proliant-dl360-g7-1u-con-2x-xeon-2-66ghz-32gb-r/up/MCOU2490774263#polycard_client=search-desktop&amp;be_origin=backend&amp;overlay_label=not_apply&amp;search_layout=grid&amp;position=13&amp;type=product&amp;tracking_id=5f1bcfe6-5e4d-4d35-9506-42c7544f9e6d&amp;wid=MCO1430143063&amp;sid=search</t>
  </si>
  <si>
    <t>Servidor Hp Proliant Dl360 G7 1u Con 2x Xeon 2 66ghz, 32gb R</t>
  </si>
  <si>
    <t>El servidor HP ProLiant G7 es un equipo usado que presenta desgaste normal por su tiempo de uso, pudiendo presentar rayones o abolladuras menores en su estructura, sin afectar su funcionamiento. Cuenta con dos procesadores Intel Xeon de 2,66 GHz, 32 GB de memoria RAM, cuatro discos duros SAS de 146 GB a 15.000 RPM configurados en RAID, unidad DVD-ROM, cuatro puertos de red Gigabit y dos fuentes de alimentación para mayor tolerancia a fallos. El equipo no incluye sistema operativo. Debido a sus características y formato de montaje en rack de 1U, es adecuado para entornos empresariales con espacio limitado y requiere verificar el estado de sus componentes antes de su puesta en funcionamiento.</t>
  </si>
  <si>
    <t>https://www.mercadolibre.com.co/servidor-dell-poweredge-24core-96gb-ram-8x-300gb/up/MCOU3927681433</t>
  </si>
  <si>
    <t>Servidor Dell Poweredge 24-core 96gb Ram 8x 300gb</t>
  </si>
  <si>
    <t>El servidor Dell PowerEdge R630 es un equipo renovado, probado y certificado para garantizar un funcionamiento adecuado. Cuenta con dos procesadores Intel Xeon E5-2680 v3 de 2,5 GHz, 96 GB de memoria RAM DDR4 y ocho discos duros SAS de 2,5" a 10.000 RPM. Dispone de un controlador RAID H730 Mini con 1 GB de caché, dos fuentes de alimentación redundantes de 750 W, cuatro puertos Ethernet y rieles para montaje en rack. No incluye unidad óptica ni bezel frontal. Incluye Windows Server 2016 Evaluation y cuenta con acceso remoto Express. Al ser un equipo renovado, puede presentar leves signos de uso, aunque ha sido sometido a pruebas, limpieza e inspección para verificar su funcionamiento.</t>
  </si>
  <si>
    <t>Cotización elegida: Nº 2 (Mercado Libre) — Servidor HP ProLiant DL360 G7 1U (2x Xeon, 32 GB RAM, SAS RAID) ($2.468.000 COP).</t>
  </si>
  <si>
    <t>Justificación: Es la solución más accesible para montaje en rack empresarial con redundancia de energía y controladora SAS para protección de datos contra fallos. Satisface las necesidades de alojamiento local de la base de datos de repuestos sin requerir las inversiones superiores a los 5.8 millones de pesos que exigen las alternativas de generaciones más recientes.</t>
  </si>
  <si>
    <t>https://www.mercadolibre.com.co/teclado-inalambrico-bluetooth-logitech-k250-negro/p/MCO54630038?pdp_filters=SHIPPING_ORIGIN%3A10215068</t>
  </si>
  <si>
    <t>Teclado Inalámbrico Bluetooth Logitech K250 Negro</t>
  </si>
  <si>
    <t>El teclado inalámbrico Bluetooth Logitech K250 presenta un diseño compacto que permite ahorrar espacio y facilita su uso en tareas diarias. Cuenta con conexión Bluetooth sin necesidad de dongle, teclado numérico y teclas cómodas y sensibles. Su estructura resistente a salpicaduras proporciona mayor durabilidad y confiabilidad. Además, está fabricado parcialmente con plástico reciclado, contribuyendo a un diseño más sostenible.</t>
  </si>
  <si>
    <t>https://www.mercadolibre.com.co/teclado-inalambrico-genius-kb-7200-tecnocenter-color-del-teclado-negro-idioma-espanol-espana/p/MCO30906208?pdp_filters=SHIPPING_ORIGIN%3A10215068&amp;quantity=1</t>
  </si>
  <si>
    <t>Teclado Inalambrico Genius Kb-7200 / Tecnocenter Color Del Teclado Negro Idioma Español España</t>
  </si>
  <si>
    <t>El teclado cuenta con un sistema de teclas de membrana y distribución QWERTY en español de España. Es inalámbrico, de color negro y dispone de un conector USB 2.0. Además, presenta resistencia a salpicaduras, lo que proporciona mayor protección y durabilidad durante su uso diario.</t>
  </si>
  <si>
    <t>https://www.alkosto.com/teclado-hp-inalambrico-220-negro/p/197497177428</t>
  </si>
  <si>
    <t>Teclado HP Inalámbrico 220 Negro</t>
  </si>
  <si>
    <t>El teclado inalámbrico HP 220 ofrece una conexión rápida de 2,4 GHz y un diseño liviano y práctico para facilitar su transporte y uso diario. Cuenta con teclado numérico, teclas tipo chiclet y 12 combinaciones de acceso directo mediante la tecla Fn, permitiendo controlar funciones como música, películas, volumen, marcadores y correo electrónico. Su diseño proporciona una escritura cómoda, precisa y silenciosa, además de contar con una batería de larga duración.</t>
  </si>
  <si>
    <t>Cotización elegida: Nº 3 (Alkosto) — Teclado Inalámbrico HP 220 Negro ($68.900 COP).</t>
  </si>
  <si>
    <t>Justificación: Combina un precio competitivo con 12 meses de garantía oficial de marca reconocida. Su conectividad inalámbrica de 2.4 GHz elimina cables en el mostrador, e incluye bloque numérico dedicado esencial para la digitación ágil de precios, códigos de piezas y facturas.</t>
  </si>
  <si>
    <t xml:space="preserve">Imagen / visualización </t>
  </si>
  <si>
    <t>https://www.alkosto.com/mouse-hp-inalambrico-optico-bluetooth-usb-400-negro/p/198701895152</t>
  </si>
  <si>
    <t>Mouse HP Inalámbrico Óptico Bluetooth|USB 400 Negro</t>
  </si>
  <si>
    <t>El mouse inalámbrico HP 400 Quiet ofrece una experiencia de uso silenciosa, cómoda y precisa, gracias a sus clics silenciosos y rueda de desplazamiento de acceso rápido. Cuenta con conexión dual mediante Bluetooth y dongle USB-A, permitiendo una configuración rápida y sencilla. Su diseño ambidiestro está fabricado en silicona suave al tacto, facilitando su limpieza y desinfección. Además, ofrece hasta 6000 DPI para un control preciso y una batería con una duración de hasta 24 meses.</t>
  </si>
  <si>
    <t>KTRONIX</t>
  </si>
  <si>
    <t>https://www.ktronix.com/mouse-logitech-inalambrico-optico-m280-negro/p/097855107435</t>
  </si>
  <si>
    <t>Mouse LOGITECH Inalámbrico Óptico M280 Negro</t>
  </si>
  <si>
    <t>El mouse inalámbrico Logitech M280 presenta un diseño ergonómico y asimétrico, adaptado a la curvatura natural de la mano derecha, proporcionando comodidad durante su uso. Cuenta con conexión inalámbrica de 2,4 GHz mediante receptor USB, con un alcance de hasta 10 metros. Su recubrimiento de goma suave facilita un manejo cómodo y preciso. Además, ofrece una batería con duración de hasta 18 meses y amplia compatibilidad con diferentes sistemas operativos, siendo una opción práctica y confiable para tareas diarias.</t>
  </si>
  <si>
    <t>PANAMERICANA</t>
  </si>
  <si>
    <t>https://www.alkosto.com/mouse-maxell-inalambrico-ergonomico-vertical-negro/p/025215505966</t>
  </si>
  <si>
    <t>Mouse MAXELL Inalámbrico Ergonómico Vertical Negro</t>
  </si>
  <si>
    <t>El mouse vertical Maxell cuenta con un diseño ergonómico que favorece una postura natural de la mano y ayuda a reducir la tensión en la muñeca durante jornadas prolongadas. Dispone de conexión Bluetooth y 2,4 GHz mediante receptor, permitiendo utilizar hasta tres dispositivos. Ofrece una sensibilidad ajustable de hasta 2400 DPI, un alcance inalámbrico de hasta 10 metros y una batería de buena duración, proporcionando precisión, comodidad y practicidad para el uso diario.</t>
  </si>
  <si>
    <t>Cotización elegida: Nº 2 (Ktronix) — Mouse Inalámbrico Logitech M280 Negro ($79.900 COP).</t>
  </si>
  <si>
    <t>Justificación: Destaca por su diseño ergonómico con recubrimiento de goma que previene la fatiga en la mano durante turnos extensos. Su batería ofrece hasta 18 meses de autonomía y cuenta con 1 año de garantía respaldada por una marca líder en periféricos de oficina.</t>
  </si>
  <si>
    <t>https://www.alkosto.com/computador-portatil-asus-vivobook-16-pulgadas-m1607ka/p/4711636208697</t>
  </si>
  <si>
    <t>Computador Portátil ASUS Vivobook 16" Pulgadas M1607KA - Ryzen 5 AI - RAM 16GB - Disco SSD 512GB - Plateado</t>
  </si>
  <si>
    <t>24 meses</t>
  </si>
  <si>
    <t>El portátil ASUS Vivobook 16 M1607KA cuenta con certificación de grado militar MIL-STD 810H, lo que proporciona mayor resistencia y durabilidad. Integra funciones de inteligencia artificial local y una tecla de acceso directo a Copilot para facilitar tareas y mejorar la productividad. Además, dispone de conectividad Wi-Fi 6 para una conexión rápida y estable y una pantalla FHD que ofrece una visualización amplia y de buena calidad. Es una opción adecuada para actividades académicas, laborales y de productividad diaria.</t>
  </si>
  <si>
    <t>https://www.ktronix.com/computador-portatil-asus-vivobook-156-pulgadas-x1504va/p/4711636344517</t>
  </si>
  <si>
    <t>Computador Portátil ASUS Vivobook 15.6" Pulgadas X1504VA-Tactil - Intel Core 5 - RAM 16GB - Disco SSD 512GB - Azul</t>
  </si>
  <si>
    <t>El portátil ASUS X1504VA-E84088W cuenta con certificación de grado militar 810H, que proporciona mayor resistencia y durabilidad. Su diseño ligero y moderno facilita el transporte y uso diario, ofreciendo un equilibrio entre practicidad, rendimiento y eficiencia. Es un equipo adecuado para actividades académicas, laborales y de productividad, brindando un funcionamiento confiable durante la jornada.</t>
  </si>
  <si>
    <t>https://www.alkosto.com/computador-portatil-acer-aspire-go-156-pulgadas-r6j3-amd/p/4711474986139</t>
  </si>
  <si>
    <t>Computador Portátil ACER ASPIRE GO 15.6" Pulgadas R6J3 - AMD Ryzen 7 - RAM 16GB - Disco SSD 1TB - Plateado</t>
  </si>
  <si>
    <t>El portátil Acer Aspire Go cuenta con un sistema térmico mejorado que favorece un rendimiento eficiente durante sesiones prolongadas. Incorpora AcerSense para administrar y optimizar el funcionamiento del equipo, además de conectividad de doble banda mediante tecnología MU-MIMO. También dispone de una tecla Copilot para acceder rápidamente a funciones de asistencia con inteligencia artificial. Su batería de larga duración y capacidad para realizar múltiples tareas lo convierten en una opción adecuada para actividades académicas, laborales y de productividad.</t>
  </si>
  <si>
    <t>Cotización elegida: Nº 1 (Alkosto) — ASUS Vivobook 16" M1607KA (AMD Ryzen 5 AI, 16 GB RAM, SSD 512 GB) ($2.299.050 COP).</t>
  </si>
  <si>
    <t>Justificación: Ofrece el costo más económico del grupo junto con una pantalla amplia de 16 pulgadas ideal para programación e inspección de interfaces. Incorpora 24 meses (2 años) de garantía oficial, certificación militar de durabilidad MIL-STD 810H y procesador con arquitectura moderna para soporte de tareas de desarrollo.</t>
  </si>
  <si>
    <t xml:space="preserve"> </t>
  </si>
  <si>
    <t>Enjoy Videojuegos</t>
  </si>
  <si>
    <t>https://enjoyvideogames.com.co/product/tarjeta-de-video-msi-gaming-x-geforce-rtx-3050-6gb-oc/</t>
  </si>
  <si>
    <t>Tarjeta de video MSI Gaming X GeForce RTX 3050 6GB OC</t>
  </si>
  <si>
    <t>La tarjeta gráfica MSI GeForce RTX 3050 GAMING X 6G ofrece un rendimiento adecuado para aplicaciones gráficas, videojuegos y tareas que requieren procesamiento visual. Cuenta con 2304 núcleos CUDA y 6 GB de memoria GDDR6, proporcionando un procesamiento fluido y buena capacidad para manejar gráficos de alta calidad. Además, admite resoluciones de hasta 8K (7680 × 4320), lo que permite utilizar pantallas de alta resolución y disfrutar de una experiencia visual detallada.</t>
  </si>
  <si>
    <t>https://enjoyvideogames.com.co/product/tarjeta-de-video-gigabyte-gaming-geforce-rtx-5050-8gb-oc/</t>
  </si>
  <si>
    <t>Tarjeta de video GIGABYTE Gaming GeForce RTX 5050 8GB OC</t>
  </si>
  <si>
    <t>La tarjeta gráfica GIGABYTE Gaming GeForce RTX 5050 cuenta con arquitectura NVIDIA Blackwell y 8 GB de memoria GDDR6, ofreciendo un buen equilibrio entre rendimiento y eficiencia energética. Dispone de 2560 núcleos CUDA y una frecuencia de impulso de hasta 2632 MHz, permitiendo un procesamiento gráfico fluido. Es adecuada para videojuegos y aplicaciones de alto consumo gráfico, con capacidad para trabajar con resoluciones de 1080p y 1440p en configuraciones de alta calidad.</t>
  </si>
  <si>
    <t>PC MASTERS</t>
  </si>
  <si>
    <t>https://pcmastersbogota.com.co/producto/gigabyte-windforce-rtx-5050-de-8gb-oc/</t>
  </si>
  <si>
    <t>GIGABYTE WINDFORCE RTX 5050 DE 8GB OC</t>
  </si>
  <si>
    <t>La tarjeta gráfica GIGABYTE GeForce RTX 5050 incorpora la arquitectura NVIDIA Blackwell y tecnología DLSS 4, junto con 8 GB de memoria GDDR6 mediante una interfaz de 128 bits. Cuenta con el sistema de refrigeración WINDFORCE, equipado con ventiladores de diseño tipo hélice y material térmico de calidad para favorecer la disipación del calor. Su estructura reforzada proporciona mayor resistencia, mientras que su frecuencia de núcleo de 2587 MHz ofrece un rendimiento gráfico fluido y eficiente.</t>
  </si>
  <si>
    <t>Cotización elegida: Nº 2 (Enjoy Videogames) — GIGABYTE Gaming GeForce RTX 5050 8 GB OC ($1.190.000 COP).</t>
  </si>
  <si>
    <t>Justificación: Integra 8 GB de memoria de última generación y soporte para DLSS 4, garantizando una vida útil prolongada para renderizado de diagramas, maquetación de interfaces y soporte gráfico avanzado a un precio sumamente competitivo frente a tarjetas de generaciones anteriores.</t>
  </si>
  <si>
    <t>TAURET COMPUTADORES</t>
  </si>
  <si>
    <t>https://tauretcomputadores.com/product/procesador-amd-ryzen-7-5700g-am4-38ghz-46ghz-fan-video</t>
  </si>
  <si>
    <t>Procesador AMD Ryzen 7 5700G · AMD Socket AM4 · 8 Núcleos / 16 Hilos · 3.8-4.6 GHz · Gráficos AMD Radeon Vega 8 · Disipador Incluido</t>
  </si>
  <si>
    <t>El procesador AMD Ryzen 7 5700G cuenta con 8 núcleos de CPU y una frecuencia base de 3,8 GHz, además de gráficos Radeon integrados con 8 núcleos GPU. Está basado en la arquitectura Zen 3, que ofrece mejoras en rendimiento, capacidad de procesamiento y eficiencia. Es adecuado para tareas de productividad, creación de contenido, procesamiento de datos y videojuegos, proporcionando un buen equilibrio entre rendimiento y versatilidad.</t>
  </si>
  <si>
    <t>https://www.mercadolibre.com.co/procesador-intel-core-i7-12700kf-12va-gen-lga1700-50ghz/p/MCO2063981382</t>
  </si>
  <si>
    <t>Procesador Intel Core I7-12700kf 12va Gen Lga1700 5.0ghz</t>
  </si>
  <si>
    <t>El procesador Intel Core i7-12700KF de 12.ª generación cuenta con 12 núcleos y está diseñado para ofrecer un alto rendimiento en tareas exigentes. Su arquitectura híbrida combina núcleos de rendimiento (P-cores) y núcleos de eficiencia (E-cores), permitiendo ejecutar múltiples tareas de forma eficiente. Además, pertenece a la serie KF, por lo que cuenta con multiplicador desbloqueado para overclocking. Es adecuado para videojuegos, edición de video, streaming y aplicaciones que requieren alta capacidad de procesamiento.</t>
  </si>
  <si>
    <t>https://tauretcomputadores.com/product/procesador-amd-ryzen-9-7900-am5-3-7ghz-5-4ghz-fan-video</t>
  </si>
  <si>
    <t>Procesador AMD Ryzen 9 7900 · AMD Socket AM5 · 12 Núcleos / 24 Hilos · 3.7-5.4 GHz · Gráficos AMD Radeon · Disipador Incluido</t>
  </si>
  <si>
    <t>El procesador AMD Ryzen 7000 se caracteriza por ofrecer un alto rendimiento orientado a gaming y tareas exigentes, gracias a su arquitectura Zen 4 y tecnología de fabricación de 5 nm. Es compatible con placas base de socket AM5, memoria DDR5 y la interfaz PCIe 5.0, proporcionando mayor velocidad y capacidad de actualización. Además, permite realizar overclocking y cuenta con soporte para AMD EXPO para optimizar el rendimiento de la memoria. Incluye un sistema de refrigeración AMD Wraith Prism con iluminación RGB, ofreciendo una solución de refrigeración adecuada y un diseño atractivo para equipos de alto rendimiento.</t>
  </si>
  <si>
    <t>Justificación: Ofrece 8 núcleos físicos y 16 subprocesos junto con gráficos integrados Radeon Vega 8. Brinda la mejor relación costo-potencia para compilar código, ejecutar entornos de pruebas y gestionar bases de datos sin obligar a una inversión adicional en tarjeta gráfica dedicada o memorias DDR5 de alto costo.</t>
  </si>
  <si>
    <t>https://www.alkosto.com/teclado-hp-inalambrico-230-negro/p/195908430070</t>
  </si>
  <si>
    <t>Teclado HP Inalámbrico 230 Negro</t>
  </si>
  <si>
    <t>El teclado inalámbrico HP 230 ofrece una solución práctica y cómoda para actividades de trabajo, estudio y navegación. Cuenta con un diseño delgado y elegante, teclas tipo chiclet de funcionamiento silencioso y conectividad inalámbrica de 2,4 GHz, permitiendo mayor libertad de movimiento y un espacio de trabajo ordenado. Además, incorpora 12 teclas de acceso rápido para facilitar el uso de funciones frecuentes y una batería de larga duración, proporcionando eficiencia y comodidad durante el uso diario.</t>
  </si>
  <si>
    <t>https://www.alkosto.com/teclado-esenses-inalambrico-bluetooth-recargable-wrk-408/p/7707409100517</t>
  </si>
  <si>
    <t>Teclado ESENSES Inalámbrico Bluetooth Recargable WRK-408 Negro</t>
  </si>
  <si>
    <t>El teclado inalámbrico ESENSES WRK-408 se caracteriza por su diseño compacto, liviano y funcional, ideal para espacios de trabajo reducidos y facilitar su transporte. Cuenta con conectividad dual mediante Bluetooth y USB, permitiendo su uso con diferentes dispositivos. Además, incorpora una batería recargable de larga duración, eliminando la necesidad de utilizar pilas y ofreciendo mayor practicidad. Su diseño inalámbrico contribuye a mantener un área de trabajo organizada y libre de cables.</t>
  </si>
  <si>
    <t>El teclado inalámbrico Logitech K250 ofrece una solución compacta, práctica y funcional para tareas de oficina, estudio y uso diario. Cuenta con conectividad Bluetooth, permitiendo una conexión rápida sin necesidad de receptor USB, y dispone de teclado numérico y funciones completas en un diseño que optimiza el espacio. Sus teclas proporcionan una escritura cómoda y sensible, mientras que su diseño resistente a salpicaduras brinda mayor confiabilidad. Además, está fabricado con plástico reciclado, combinando durabilidad, funcionalidad y un enfoque más sostenible.</t>
  </si>
  <si>
    <t>Cotización elegida: Nº 3 (Mercado Libre) — Teclado Inalámbrico Bluetooth Logitech K250 Negro ($79,494COP).</t>
  </si>
  <si>
    <t>Justificación: El Teclado Inalámbrico Bluetooth Logitech K250 se selecciona como la mejor opción de compra porque ofrece el equilibrio ideal entre funcionalidad, durabilidad y optimización del puesto de trabajo. Su conexión Bluetooth directa evita el uso de adaptadores o receptores USB externos, lo que permite mantener disponibles los puertos de la computadora para periféricos prioritarios como lectores de código de barras e impresoras. A diferencia de opciones compactas que recortan funciones, este modelo integra teclado numérico completo en un diseño de tamaño optimizado, un elemento indispensable para agilizar la digitación continua de inventarios, referencias de repuestos y facturación.</t>
  </si>
  <si>
    <t>https://www.panamericana.com.co/mouse-vertical-erg-8250s-negro-con-plateado-665423/p?idsku=665423</t>
  </si>
  <si>
    <t>Mouse Genius vertical Ergo 8250S negro con plateado</t>
  </si>
  <si>
    <t>El mouse inalámbrico presenta un diseño ergonómico en color negro con plateado, pensado para ofrecer comodidad durante el uso prolongado. Cuenta con 6 botones que permiten realizar funciones de navegación y desplazamiento de manera práctica, además de clic silencioso para reducir el ruido durante su funcionamiento. Su resolución es de 1200 DPI, ajustable hasta 1600 DPI, permitiendo adaptar la precisión del cursor a diferentes necesidades. Es compatible con Windows 8, 10, 11 o versiones superiores y Mac OS X 10.8 o superiores.</t>
  </si>
  <si>
    <t>https://www.alkosto.com/mouse-maxell-inalambrico-ergonomico-vertical-negro/p/025215505966?fuente=google&amp;medio=cpc&amp;campaign=AK_COL_MAX_PEF_CPC_AON_VJ_TLP_Accesorios-Videojuegos-AON_PAC&amp;keyword=&amp;gad_source=1&amp;gad_campaignid=17338992415&amp;gbraid=0AAAAADlnVbjC2dcDjpl6QnoEmFIniWXJ1&amp;gclid=CjwKCAjwkaXUBhASEiwAZI3ds_swyN9Wd297LO_CMafgZQiunePNTbi9-ZjI002J_9xUEE2wJwtAKRoCWCgQAvD_BwE</t>
  </si>
  <si>
    <t>El mouse vertical Maxell ofrece una solución ergonómica orientada a mejorar la comodidad durante jornadas prolongadas de trabajo. Su diseño vertical favorece una posición más natural de la mano y la muñeca, mientras que su conectividad permite vincular hasta tres dispositivos mediante Bluetooth y receptor de 2,4 GHz. Cuenta con sensibilidad ajustable de hasta 2400 DPI, proporcionando precisión y control en diferentes tareas, además de un alcance de conexión de hasta 10 metros. Su diseño moderno y funcional lo convierte en una alternativa adecuada para entornos de oficina y productividad.</t>
  </si>
  <si>
    <t>https://www.panamericana.com.co/mouse-ergonomico-inalambrico-trust-verro-negro-672803/p?idsku=672803&amp;utm_source=google&amp;utm_medium=cpa&amp;utm_campaign=Co_Panamericana_google_performance_generica_aon_generica_shopping_standar&amp;utm_term=shopping_standar&amp;gad_source=1&amp;gad_campaignid=21550529952&amp;gbraid=0AAAAAC8jpDQOHv84-VGdHk8xtSfYC2onG&amp;gclid=CjwKCAjwkaXUBhASEiwAZI3ds6tcDnNVSLIwpJjcCYfSr3qdWZLYGoFh0D3tkEN8VYAeYoYmDj_1tRoCn0gQAvD_BwE</t>
  </si>
  <si>
    <t>Mouse inalámbrico ergonómico negro Verro Trust</t>
  </si>
  <si>
    <t>El mouse inalámbrico cuenta con un diseño ergonómico orientado a proporcionar mayor comodidad durante el uso prolongado y reducir la tensión en la muñeca y el brazo. Dispone de 6 botones y una resolución ajustable de hasta 1600 DPI, permitiendo un manejo preciso y adaptable a diferentes tareas. Su conexión mediante receptor USB ofrece un alcance de hasta 10 metros, facilitando la movilidad y organización del espacio de trabajo. Funciona con una batería AA, la cual no está incluida.</t>
  </si>
  <si>
    <t>Cotización elegida: Nº 2 (Alkosto) — Mouse Ergonómico Vertical Maxell ($72.900 COP).</t>
  </si>
  <si>
    <t>Justificación: Su estructura vertical mantiene el antebrazo en una posición neutra anatómica, reduciendo el riesgo de síndrome del túnel carpiano en jornadas de codificación intensiva. Incluye conectividad dual (Bluetooth y receptor inalámbrico) y sensor ajustable hasta 2400 DPI al menor precio del segmento.</t>
  </si>
  <si>
    <t>Funcionamiento</t>
  </si>
  <si>
    <t>Mantenimiento</t>
  </si>
  <si>
    <t>Planes</t>
  </si>
  <si>
    <t>Ventajas</t>
  </si>
  <si>
    <t>Desventajas</t>
  </si>
  <si>
    <t>Análisis y viabilidad de compra</t>
  </si>
  <si>
    <t>https://www.mercadolibre.com.co/software-vitalicio-facturacion-pos-inventario-local-nube/p/MCO2082773225</t>
  </si>
  <si>
    <t>Software Vitalicio Facturación Pos Inventario Local Nube</t>
  </si>
  <si>
    <t>El software es una solución de código libre y legal orientada a la gestión integral de empresas y negocios. Incluye módulos de inventario, punto de venta, ventas, compras, facturación, contactos, código de barras y CRM, entre otros. Su estructura flexible permite adaptar diferentes funciones a las necesidades de la empresa. También ofrece gestión de múltiples bodegas, usuarios ilimitados, importación masiva mediante Excel y consulta del inventario en tiempo real.</t>
  </si>
  <si>
    <t>El sistema centraliza y automatiza las operaciones comerciales y de inventario. Cada compra, venta, devolución o ajuste genera una actualización en los registros de existencias, permitiendo conocer la disponibilidad de los productos. Además, facilita el uso de lectores de códigos de barras, la gestión de clientes, cotizaciones, cierres de caja y generación de informes. Puede funcionar conectado a Internet o continuar con las operaciones del punto de venta cuando se presenta una interrupción de la conexión.</t>
  </si>
  <si>
    <t>El mantenimiento comprende la realización de copias de seguridad automáticas, actualización del software, revisión de la configuración de seguridad y administración de usuarios. También es necesario verificar periódicamente la conexión y funcionamiento de impresoras, lectores de códigos de barras, básculas y demás dispositivos asociados. En caso de utilizar un servidor local, se debe realizar mantenimiento preventivo al equipo y garantizar suficiente almacenamiento.</t>
  </si>
  <si>
    <r>
      <rPr>
        <b/>
        <sz val="10"/>
        <color rgb="FF000000"/>
        <rFont val="Arial"/>
      </rPr>
      <t>Plan básico:</t>
    </r>
    <r>
      <rPr>
        <sz val="10"/>
        <color rgb="FF000000"/>
        <rFont val="Arial"/>
      </rPr>
      <t xml:space="preserve"> instalación del software, configuración de usuarios, datos de la empresa y módulos principales de inventario y ventas.
</t>
    </r>
    <r>
      <rPr>
        <b/>
        <sz val="10"/>
        <color rgb="FF000000"/>
        <rFont val="Arial"/>
      </rPr>
      <t>Plan intermedio:</t>
    </r>
    <r>
      <rPr>
        <sz val="10"/>
        <color rgb="FF000000"/>
        <rFont val="Arial"/>
      </rPr>
      <t xml:space="preserve"> incluye el plan básico más configuración de código de barras, múltiples bodegas, dispositivos, copias de seguridad y capacitación mediante videotutoriales.
</t>
    </r>
    <r>
      <rPr>
        <b/>
        <sz val="10"/>
        <color rgb="FF000000"/>
        <rFont val="Arial"/>
      </rPr>
      <t>Plan completo:</t>
    </r>
    <r>
      <rPr>
        <sz val="10"/>
        <color rgb="FF000000"/>
        <rFont val="Arial"/>
      </rPr>
      <t xml:space="preserve"> implementación integral en servidor local o VPS, configuración de dominio, certificado SSL, correo electrónico, seguridad, dispositivos, copias de seguridad y personalización de los módulos según las necesidades de la empresa.</t>
    </r>
  </si>
  <si>
    <t>Software libre y legal.
Permite gestionar inventarios en tiempo real.
Cuenta con múltiples módulos integrados.
Admite usuarios ilimitados.
Compatible con diferentes dispositivos y hardware.
Permite trabajar con códigos de barras.
Facilita la importación masiva de información desde Excel.
Permite administrar múltiples bodegas.
Automatiza registros de compras, ventas y movimientos de inventario.
Incluye copias de seguridad automáticas.
Puede funcionar con o sin conexión a Internet.
Permite generar informes y controlar cierres de caja.
Puede adaptarse a las necesidades específicas del negocio.</t>
  </si>
  <si>
    <t>La implementación inicial puede requerir conocimientos técnicos.
La configuración de servidores, dominio y seguridad puede generar costos adicionales.
Algunos dispositivos pueden requerir verificación previa de compatibilidad.
La personalización avanzada puede demandar soporte especializado.
El funcionamiento completo depende de una correcta configuración y administración del sistema.
La migración inicial de los datos existentes puede requerir tiempo y revisión para evitar errores.</t>
  </si>
  <si>
    <t>El software presenta una alta viabilidad de compra e implementación para una empresa que requiere mejorar el control de inventarios y centralizar sus operaciones comerciales. Sus funciones de actualización automática del stock, gestión de múltiples bodegas, códigos de barras, importación de datos mediante Excel y generación de informes se ajustan especialmente a las necesidades de una empresa dedicada a la comercialización de repuestos.
Además, al ser una solución flexible y compatible con computadores, celulares, tablets y diferentes dispositivos periféricos, permite iniciar con una infraestructura básica y ampliar el sistema posteriormente. La posibilidad de realizar copias de seguridad y administrar el sistema desde un servidor local o VPS también favorece la continuidad y seguridad de la información.</t>
  </si>
  <si>
    <t>CONTODA</t>
  </si>
  <si>
    <t>https://www.contoda.com.co/punto-de-venta-pos/</t>
  </si>
  <si>
    <t>Software Cloud POS + Inventarios PyME (Plan Anual)</t>
  </si>
  <si>
    <t>CONTADO/MENSUAL</t>
  </si>
  <si>
    <t>Contoda es un software de punto de venta orientado principalmente a pymes y comercios en Colombia. Integra funciones para administrar ventas, facturación, inventario, compras, cotizaciones, caja, gastos e informes desde una misma plataforma. Su enfoque permite centralizar la información de la empresa y consultar en tiempo real las existencias, movimientos y resultados de la operación.</t>
  </si>
  <si>
    <t>El sistema permite registrar y controlar las operaciones diarias del negocio. En el módulo de inventario se gestionan productos, entradas, salidas, costos y existencias. Las ventas y compras actualizan la información del inventario, mientras que las cotizaciones pueden convertirse posteriormente en facturas. También permite administrar caja, registrar gastos y consultar informes sobre ventas, inventario, utilidad y movimientos. Es compatible con periféricos como impresoras, cajas y lectores de códigos de barras.</t>
  </si>
  <si>
    <t>El mantenimiento debe incluir la actualización periódica del sistema, revisión de usuarios y permisos, verificación de la información registrada y realización de copias de seguridad según las condiciones del servicio. También se recomienda revisar periódicamente la integración y funcionamiento de impresoras, cajas y lectores de códigos de barras, además de capacitar a los usuarios para reducir errores en el registro de operaciones.</t>
  </si>
  <si>
    <r>
      <rPr>
        <b/>
        <sz val="10"/>
        <color rgb="FF000000"/>
        <rFont val="Arial"/>
      </rPr>
      <t>Plan básico:</t>
    </r>
    <r>
      <rPr>
        <sz val="10"/>
        <color rgb="FF000000"/>
        <rFont val="Arial"/>
      </rPr>
      <t xml:space="preserve"> configuración de productos, precios, usuarios y parámetros iniciales para comenzar a gestionar ventas e inventario.
</t>
    </r>
    <r>
      <rPr>
        <b/>
        <sz val="10"/>
        <color rgb="FF000000"/>
        <rFont val="Arial"/>
      </rPr>
      <t>Plan intermedio:</t>
    </r>
    <r>
      <rPr>
        <sz val="10"/>
        <color rgb="FF000000"/>
        <rFont val="Arial"/>
      </rPr>
      <t xml:space="preserve"> incorporación de facturación, compras, gastos, caja, cotizaciones y reportes para centralizar la operación.
</t>
    </r>
    <r>
      <rPr>
        <b/>
        <sz val="10"/>
        <color rgb="FF000000"/>
        <rFont val="Arial"/>
      </rPr>
      <t>Plan completo:</t>
    </r>
    <r>
      <rPr>
        <sz val="10"/>
        <color rgb="FF000000"/>
        <rFont val="Arial"/>
      </rPr>
      <t xml:space="preserve"> configuración integral del sistema, integración de dispositivos, migración de información existente, capacitación de usuarios y parametrización de los procesos de inventario y ventas.</t>
    </r>
  </si>
  <si>
    <t>Integra inventario, ventas, compras, facturación, caja y gastos.
Permite consultar información en tiempo real.
Facilita el control de entradas, salidas y existencias.
Permite generar cotizaciones y convertirlas en facturas.
Cuenta con informes para apoyar la toma de decisiones.
Reduce procesos manuales en la operación diaria.
Permite integrar lectores de códigos de barras, impresoras y caja.
Está orientado a las necesidades de pymes y comercios colombianos.</t>
  </si>
  <si>
    <t>La empresa queda dependiente de las características y condiciones del servicio ofrecido por el proveedor.
La implementación puede requerir capacitación inicial de los usuarios.
La migración de información desde registros manuales puede demandar tiempo.
La compatibilidad con algunos dispositivos debe verificarse antes de la implementación.</t>
  </si>
  <si>
    <t>Contoda presenta una alta viabilidad para una pyme dedicada a la comercialización de repuestos, debido a que sus principales funciones están directamente relacionadas con el control de inventario y la gestión de ventas. El manejo de productos, entradas, salidas, compras, costos y existencias permite mejorar el seguimiento del stock y reducir las diferencias entre el inventario registrado y el inventario físico.
Además, la integración de facturación, caja, cotizaciones, gastos e informes permite centralizar diferentes procesos que normalmente se manejan de forma independiente. La compatibilidad con lectores de códigos de barras también puede agilizar el registro de productos y disminuir errores durante las ventas.</t>
  </si>
  <si>
    <t>BTW</t>
  </si>
  <si>
    <t>https://btw.com.co/pos/</t>
  </si>
  <si>
    <t>Software Integral POS + Facturación Electrónica DIAN</t>
  </si>
  <si>
    <t>ñ{</t>
  </si>
  <si>
    <t>CONTADO/ANUAL</t>
  </si>
  <si>
    <t>POS BTW es un sistema orientado a la gestión de ventas, facturación electrónica e inventario, diseñado para facilitar la administración de negocios desde una plataforma centralizada. Permite generar facturas electrónicas y documentos equivalentes POS, gestionar productos y consultar información de ventas e inventario. Además, puede utilizarse desde celulares, tablets y computadores, ofreciendo mayor flexibilidad para la operación.</t>
  </si>
  <si>
    <t>El sistema integra las ventas con la facturación electrónica y el control de inventario. Cada operación de venta permite actualizar las existencias y generar el documento correspondiente de manera sincronizada. También ofrece catálogo de productos, control de caja, informes gráficos de ventas e integración con el módulo contable de BTW ERP. Su funcionamiento desde dispositivos móviles permite consultar y administrar las operaciones desde diferentes ubicaciones.</t>
  </si>
  <si>
    <t>El mantenimiento debe contemplar la actualización periódica del sistema, revisión de usuarios y configuraciones, verificación de la información registrada y control de los dispositivos utilizados. También es recomendable realizar copias de seguridad de la información, revisar periódicamente la conexión con los servicios de facturación electrónica y verificar el correcto funcionamiento de impresoras y demás equipos asociados.</t>
  </si>
  <si>
    <r>
      <rPr>
        <b/>
        <sz val="10"/>
        <color rgb="FF000000"/>
        <rFont val="Arial"/>
      </rPr>
      <t>Plan básico:</t>
    </r>
    <r>
      <rPr>
        <sz val="10"/>
        <color rgb="FF000000"/>
        <rFont val="Arial"/>
      </rPr>
      <t xml:space="preserve"> configuración de productos, precios, usuarios, caja y parámetros iniciales para comenzar la operación.
</t>
    </r>
    <r>
      <rPr>
        <b/>
        <sz val="10"/>
        <color rgb="FF000000"/>
        <rFont val="Arial"/>
      </rPr>
      <t>Plan intermedio:</t>
    </r>
    <r>
      <rPr>
        <sz val="10"/>
        <color rgb="FF000000"/>
        <rFont val="Arial"/>
      </rPr>
      <t xml:space="preserve"> incorporación de facturación electrónica, control de inventario, informes y configuración de dispositivos.
</t>
    </r>
    <r>
      <rPr>
        <b/>
        <sz val="10"/>
        <color rgb="FF000000"/>
        <rFont val="Arial"/>
      </rPr>
      <t>Plan completo:</t>
    </r>
    <r>
      <rPr>
        <sz val="10"/>
        <color rgb="FF000000"/>
        <rFont val="Arial"/>
      </rPr>
      <t xml:space="preserve"> integración con el sistema contable, configuración personalizada, migración de información, capacitación de usuarios y parametrización completa de los procesos de venta e inventario.</t>
    </r>
  </si>
  <si>
    <t>Integra ventas, facturación electrónica e inventario.
Permite generar documentos electrónicos directamente desde el POS.
Facilita el cumplimiento de los procesos de facturación establecidos por la DIAN.
Permite administrar el negocio desde celular, tablet o computador.
Actualiza el inventario en tiempo real.
Cuenta con informes gráficos para analizar las ventas.
Permite controlar caja y movimientos diarios.
Puede integrarse con el módulo contable de BTW ERP.</t>
  </si>
  <si>
    <t>La operación depende de las condiciones y características del servicio contratado.
Puede requerir capacitación inicial para los usuarios.
La implementación y configuración pueden generar costos adicionales.
La compatibilidad con determinados dispositivos debe verificarse previamente.
La personalización puede estar limitada según el plan adquirido.</t>
  </si>
  <si>
    <t>POS BTW presenta una alta viabilidad para una empresa como GS Refrigeración Automotriz, principalmente por sus funciones de control de inventario, ventas y facturación electrónica. La actualización de existencias en tiempo real puede contribuir a reducir las diferencias entre el inventario físico y los registros, uno de los principales problemas identificados en la empresa.</t>
  </si>
  <si>
    <t>Cotización elegida: Nº 1 (Mercado Libre) — Software Vitalicio Facturación Pos Inventario Local Nube ($499,989 COP).</t>
  </si>
  <si>
    <t>Justificación: El Software Vitalicio Facturación POS Inventario Local Nube se selecciona como la mejor opción de compra porque ofrece la máxima rentabilidad y autonomía operativa al ser una solución de pago único de adquisición perpetua, eliminando el gasto recurrente de suscripciones anuales obligatorias que a largo plazo encarecen el presupuesto del negocio. Destaca por su versatilidad modular basada en código libre y legal, integrando gestión integral de inventario con control de código de barras, compras, contactos, ventas, CRM y múltiples bodegas, lo que facilita el manejo segmentado de repuestos automotrices. Adicionalmente, permite la importación masiva de catálogos mediante plantillas de Excel, soporte para usuarios ilimitados y la posibilidad de operar tanto de forma local como en la nube, garantizando que el punto de venta y la consulta de existencias no se detengan ante eventuales fallas de conexión a internet, convirtiéndose en una alternativa técnica escalable, flexible y económicamente sostenible frente al plan anual de Contoda.</t>
  </si>
  <si>
    <t>Microsoft</t>
  </si>
  <si>
    <t>https://www.microsoft.com/es-co/d/visual-studio-professional-2026/dg7gmgf0vj96</t>
  </si>
  <si>
    <t>Visual Studio Professional 2026 - Licencia oficial de microsoft</t>
  </si>
  <si>
    <t>Visual Studio Professional 2026 es un entorno de desarrollo integrado (IDE) orientado a desarrolladores y equipos profesionales para la creación, depuración y mantenimiento de aplicaciones. Incorpora herramientas de inteligencia artificial mediante Copilot, diagnóstico avanzado de rendimiento, funciones de depuración, revisión y documentación, además de mejoras en velocidad e interfaz. También ofrece controles de administración y políticas para entornos empresariales, proporcionando una plataforma completa para desarrollar aplicaciones de manera eficiente, organizada y segura.</t>
  </si>
  <si>
    <t>LASUS</t>
  </si>
  <si>
    <t>https://lasus.com.co/es/visual-studio-professional-2026-nce-nfp-bas-per-1tm</t>
  </si>
  <si>
    <t>Visual Studio Professional 2026</t>
  </si>
  <si>
    <t>Visual Studio Professional 2026 es un entorno de desarrollo integrado (IDE) de 64 bits diseñado para desarrollar aplicaciones y gestionar proyectos de diferentes niveles de complejidad. Ofrece integración con GitHub Copilot para asistencia mediante inteligencia artificial, generación y sugerencia de código, refactorización y creación de pruebas. También incorpora herramientas avanzadas de diagnóstico y análisis de rendimiento, con soporte para tecnologías como .NET 10, C# 14 y C++. Requiere un sistema de 64 bits y como mínimo 4 GB de RAM, aunque se recomienda contar con 16 GB para proyectos más exigentes. Por sus características, constituye una herramienta adecuada para entornos educativos, profesionales y empresariales relacionados con el desarrollo de software.</t>
  </si>
  <si>
    <t>http://lasus.com.co/es/visual-studio-professional-2026-nce-com-bas-per-1tm</t>
  </si>
  <si>
    <t>Visual Studio Professional 2026 Comercial</t>
  </si>
  <si>
    <t>Visual Studio Professional 2026 es un entorno de desarrollo integrado (IDE) de 64 bits orientado a la creación de aplicaciones profesionales y proyectos de alta complejidad. Incorpora herramientas de inteligencia artificial mediante GitHub Copilot para facilitar la generación y refactorización de código, así como la creación de pruebas. Ofrece compatibilidad con tecnologías modernas como .NET 10, C# 14, C++, .NET MAUI y Blazor, además de integración con Git y GitHub para facilitar la colaboración y el control de versiones. También cuenta con una interfaz renovada, herramientas avanzadas para analizar el rendimiento de CPU y memoria y actualizaciones periódicas de seguridad. Requiere un sistema de 64 bits y se recomienda contar con 16 GB de RAM y una unidad SSD para obtener un mejor rendimiento en proyectos profesionales.</t>
  </si>
  <si>
    <t>Cotización elegida: Nº 3 (Lasus) — Visual Studio Professional 2026 Comercial ($1,289,123 COP).</t>
  </si>
  <si>
    <t>Justificación: La licencia Visual Studio Professional 2026 Comercial se selecciona como la mejor opción de compra porque ofrece el conjunto de herramientas más completo, robusto y alineado con los estándares actuales de ingeniería de software para entornos de producción. Incorpora asistencia mediante GitHub Copilot para optimizar la refactorización y la creación de pruebas unitarias, junto con soporte nativo para tecnologías de vanguardia como .NET 10, C# 14, C++, .NET MAUI y Blazor, facilitando el desarrollo tanto de aplicaciones web y de escritorio como de servicios multiplataforma. Adicionalmente, incluye integración directa con Git y GitHub para garantizar el control de versiones y el trabajo colaborativo, diagnósticos avanzados de rendimiento en CPU y memoria, y actualizaciones de seguridad periódicas indispensables para proteger el código fuente.</t>
  </si>
  <si>
    <t>MICROSOFT</t>
  </si>
  <si>
    <t>https://www.microsoft.com/es-co/d/windows-11-pro/dg7gmgf0d8h4</t>
  </si>
  <si>
    <t>Windows 11 Pro (Descargar)</t>
  </si>
  <si>
    <t>Windows 11 Pro es un sistema operativo orientado a entornos profesionales y empresariales, diseñado para facilitar la productividad y el trabajo híbrido. Ofrece una interfaz sencilla y eficiente, herramientas para aprovechar mejor el espacio de trabajo y compatibilidad con aplicaciones y servicios de administración en la nube. También incorpora funciones de seguridad orientadas a proteger los datos, dispositivos y accesos empresariales. Esta versión está destinada a equipos que cumplen con los requisitos mínimos de hardware de Windows 11 y requieren una nueva licencia del sistema operativo.</t>
  </si>
  <si>
    <t>,,</t>
  </si>
  <si>
    <t>PCWARE</t>
  </si>
  <si>
    <t>https://www.pcware.com.co/windows-11-pro-64-bit-spanish-latam-dsp-oei-dvd-fqc-10553</t>
  </si>
  <si>
    <t>Windows 11 Pro 64-Bit Spanish Latam DSP OEI  (FQC-10553)</t>
  </si>
  <si>
    <t>Windows 11 Pro con licencia original ofrece una solución orientada a empresas que requieren rendimiento, seguridad y estabilidad en sus equipos. Incorpora herramientas avanzadas de protección de datos y ciberseguridad, además de actualizaciones periódicas que mantienen el sistema operativo protegido y actualizado. La licencia oficial permite acceder a los servicios y soporte de Microsoft, garantizando una experiencia confiable para el entorno empresarial. Su interfaz en español para Latinoamérica facilita el uso por parte de los usuarios en Colombia y permite una configuración adecuada para las necesidades de la organización.</t>
  </si>
  <si>
    <t>REVOLUTION SOFT COLOMBIA</t>
  </si>
  <si>
    <t>https://revolutionsoft.com.co/windows-11/windows-11-pro.html?_gl=1*1ye4d07*_up*MQ..*_ga*MzcxMTExODE2LjE3ODc0MjkxODc.*_ga_C64VX5E0B0*czE3ODc0MjkxODUkbzEkZzAkdDE3ODc0MjkxODUkajYwJGwwJGgw</t>
  </si>
  <si>
    <t>Licencia Windows 11 PRO para 1 PC</t>
  </si>
  <si>
    <t>Windows 11 Pro es una edición profesional del sistema operativo de Microsoft, orientada a usuarios, técnicos y empresas que requieren mayores capacidades de seguridad, administración y productividad. Incluye herramientas como BitLocker para proteger la información mediante cifrado, Escritorio Remoto para facilitar el acceso a equipos a distancia y Hyper-V para la virtualización. También ofrece funciones de administración empresarial, como la integración con dominios y servicios de Microsoft. Por sus características, es una alternativa adecuada para entornos profesionales que necesitan un sistema operativo seguro, estable y con herramientas avanzadas de gestión.</t>
  </si>
  <si>
    <t>Cotización elegida: Nº 3 (Revolution Soft Colombia) — Licencia Windows 11 PRO para 1 PC ($68,000 COP).</t>
  </si>
  <si>
    <t>Justificación: La Licencia Windows 11 PRO para 1 PC se selecciona como la mejor opción de compra porque reúne las herramientas técnicas avanzadas de administración, seguridad y virtualización necesarias para un entorno de trabajo productivo y controlado. Destaca por incorporar de forma nativa el cifrado de unidad con BitLocker para salvaguardar la información crítica y las bases de datos del negocio frente a accesos no autorizados, la función de Escritorio Remoto para facilitar la asistencia técnica y gestión a distancia de los equipos, y el hipervisor Hyper-V para realizar pruebas de software y entornos virtuales de desarrollo.</t>
  </si>
  <si>
    <t>LATIN KEYS</t>
  </si>
  <si>
    <t>https://latinkeys.com/colombia/producto/sql-server-2022-standard-1-servidor/</t>
  </si>
  <si>
    <t>SQL Server 2022 Standard 1 Servidor</t>
  </si>
  <si>
    <t>CONTADO/A CUOTAS</t>
  </si>
  <si>
    <t>La licencia permite activar una instancia de servidor físico y hasta dos instancias virtuales, ofreciendo flexibilidad para implementar diferentes entornos dentro de una infraestructura tecnológica. Su cobertura no depende de la cantidad de núcleos o procesadores del servidor, lo que facilita su utilización en equipos con diferentes configuraciones de hardware. Además, está orientada a proporcionar una solución escalable para empresas que requieren administrar servidores físicos y virtualizados, facilitando el aprovechamiento de los recursos disponibles.</t>
  </si>
  <si>
    <t>https://latinkeys.com/colombia/producto/sql-server-2019-standard-licencia-para-1-servidor/</t>
  </si>
  <si>
    <t>SQL Server 2019 Standard Licencia para 1 Servidor</t>
  </si>
  <si>
    <t>La licencia de servidor es una solución permanente y multilenguaje, válida para un equipo y sin limitaciones relacionadas con la cantidad de núcleos del procesador. Permite realizar la reinstalación en el mismo equipo y no presenta fecha de vencimiento, facilitando su utilización a largo plazo. La compra incluye una licencia original, enlace de descarga oficial desde Microsoft, factura de compra y certificado COA digital. Además, ofrece soporte técnico y atención al cliente para facilitar la activación y el uso de la licencia.</t>
  </si>
  <si>
    <t>https://latinkeys.com/colombia/producto/sql-server-2022-enterprise/</t>
  </si>
  <si>
    <t>SQL Server 2022 Enterprise 1 Usuario</t>
  </si>
  <si>
    <t>La licencia de SQL Server Enterprise ofrece una solución orientada a servidores que requieren capacidades avanzadas para la administración y análisis de bases de datos empresariales. Es una licencia permanente y reinstalable, válida para un servidor independientemente de la cantidad de núcleos que posea. Además, permite trabajar en diferentes idiomas y proporciona herramientas destinadas a gestionar grandes volúmenes de información y cargas de trabajo complejas. Por sus características, es una alternativa adecuada para organizaciones que necesitan una plataforma robusta y escalable para la gestión de bases de datos.</t>
  </si>
  <si>
    <t>Cotización elegida: Nº 1 (Latin Keys) — SQL Server 2022 Standard 1 Servidor ($702,000 COP).</t>
  </si>
  <si>
    <t>Justificación: La licencia SQL Server 2022 Standard (1 Servidor) se selecciona como la mejor opción de compra porque ofrece la mayor versatilidad de implementación al permitir activar una instancia en servidor físico y hasta dos instancias en entornos virtualizados. Su esquema de licenciamiento por servidor independiente del número de núcleos o procesadores simplifica la administración de la infraestructura tecnológica, permitiendo desplegar la base de datos de inventarios de repuestos en servidores con diversas configuraciones de hardware sin incurrir en penalizaciones o costos adicionales por cómputo.</t>
  </si>
  <si>
    <t>Tipo</t>
  </si>
  <si>
    <t>Proveedor / servicio</t>
  </si>
  <si>
    <t>Necesidad del proyecto</t>
  </si>
  <si>
    <t>¿Para qué lo usaría la barbería?</t>
  </si>
  <si>
    <t>Plan gratuito</t>
  </si>
  <si>
    <t>Plan pago / precio aproximado en COP</t>
  </si>
  <si>
    <t xml:space="preserve">Características </t>
  </si>
  <si>
    <t xml:space="preserve">Fuentes </t>
  </si>
  <si>
    <t>IaaS</t>
  </si>
  <si>
    <t>AMAZON WEB SERVICES (AWS) / AWS – EC2</t>
  </si>
  <si>
    <t>Servidor escalable para desplegar la base de datos relacional y el backend.</t>
  </si>
  <si>
    <t>Alojar el sistema central de inventario de repuestos de aire acondicionado (compresores, evaporadores, gas refrigerante R134a), control de stock crítico y facturación.</t>
  </si>
  <si>
    <t>Sí, nivel gratuito de AWS (750 h/mes de t2.micro/t3.micro por 12 meses).</t>
  </si>
  <si>
    <t>Desde $24.200 COP/mes aprox. (instancia t3.micro ~US$7,59/mes).</t>
  </si>
  <si>
    <t>Servidor virtual con 2 vCPU, 1 GB de RAM, escalabilidad bajo demanda y almacenamiento EBS para respaldo de datos.</t>
  </si>
  <si>
    <t>https://aws.amazon.com/es/</t>
  </si>
  <si>
    <t>Microsoft Azure – Virtual Machines</t>
  </si>
  <si>
    <t>Entorno virtualizado de alta disponibilidad para servicios empresariales y SQL.</t>
  </si>
  <si>
    <t>Mantener en ejecución continua la base de datos de repuestos vehiculares, registro de entradas/salidas de almacén y sincronización con el punto de venta.</t>
  </si>
  <si>
    <t>Sí, crédito de US$200 por 30 días + servicios populares por 12 meses.</t>
  </si>
  <si>
    <t>Variable según VM (desde ~$28.000 COP/mes en serie B1s).</t>
  </si>
  <si>
    <t>Máquinas virtuales escalables compatibles con Windows Server/Linux y alta redundancia.</t>
  </si>
  <si>
    <t>https://azure.microsoft.com/es-es</t>
  </si>
  <si>
    <t>Google Cloud – Compute Engine</t>
  </si>
  <si>
    <t>Infraestructura ágil para despliegue del sistema web y API REST.</t>
  </si>
  <si>
    <t>Ejecutar el servidor del sistema de inventarios automotrices y almacenar copias de seguridad automáticas en Google Cloud Storage.</t>
  </si>
  <si>
    <t>Sí, nivel gratuito permanente (Always Free con 1 instancia e2-micro/mes).</t>
  </si>
  <si>
    <t>Desde $23.300 COP/mes aprox. (tarifa base ~US$0,01/h).</t>
  </si>
  <si>
    <t>Instancia e2-micro (2 vCPU compartidas, 1 GB RAM) y discos persistentes balanceados.</t>
  </si>
  <si>
    <t>https://cloud.google.com/</t>
  </si>
  <si>
    <t>PaaS</t>
  </si>
  <si>
    <t>AWS – Lambda</t>
  </si>
  <si>
    <t>Ejecución de funciones backend automatizadas basadas en eventos sin gestionar servidores.</t>
  </si>
  <si>
    <t>Disparar alertas automáticas cuando un repuesto llegue al stock mínimo (filtros, válvulas, sellos), generar reportes diarios y notificar órdenes de compra a proveedores.</t>
  </si>
  <si>
    <t>1 millón de solicitudes/mes + 400.000 GB-segundos gratuitos permanentes.</t>
  </si>
  <si>
    <t>US$0,20 por millón de solicitudes adicionales (~$638 COP).</t>
  </si>
  <si>
    <t>Cómputo serverless sin administración de servidores, ejecución por eventos de inventario.</t>
  </si>
  <si>
    <t>https://aws.amazon.com/es/pm/lambda/?trk=4e2d98b2-1132-44f1-8364-ebb0fc7b0e43&amp;sc_channel=ps&amp;ef_id=CjwKCAjwkaXUBhASEiwAZI3dszxI5J4v6v7VvDvdSOLMedvV-KDekBOJq0UZrWvMmN0Tp7mw4ipxzxoC2ZcQAvD_BwE&amp;gads_camp=23533256857&amp;gads_ag=191938386422&amp;gads_ad=802094701914&amp;gads_kw=amazon%20lambda&amp;gads_matchtype=e&amp;gads_network=g&amp;gads_device=c&amp;gads_geo=9198745&amp;gad_campaignid=23533256857&amp;gbraid=0AAAAADjHtp_bISc5xBi1fa1O273VOiMDI&amp;gclid=CjwKCAjwkaXUBhASEiwAZI3dszxI5J4v6v7VvDvdSOLMedvV-KDekBOJq0UZrWvMmN0Tp7mw4ipxzxoC2ZcQAvD_BwE</t>
  </si>
  <si>
    <t>Azure – App Service</t>
  </si>
  <si>
    <t>Plataforma administrada para desplegar y alojar la interfaz web del sistema.</t>
  </si>
  <si>
    <t>Publicar la aplicación web para que asesores de taller, administradores y mecánicos consulten existencias y compatibilidad vehicular desde computadores o tablets.</t>
  </si>
  <si>
    <t>Plan F1 gratuito (1 GB de memoria, 60 min/día de cómputo).</t>
  </si>
  <si>
    <t>$0 COP en F1; Plan D1 compartido ≈ $30.300 COP/mes.</t>
  </si>
  <si>
    <t>Despliegue continuo (Git/GitHub), escalabilidad automática, certificados SSL y parches gestionados.</t>
  </si>
  <si>
    <t>https://azure.microsoft.com/es-mx/pricing/purchase-options/azure-account/search/?ef_id=_k_CjwKCAjwkaXUBhASEiwAZI3ds8R-cNTeUuVVSkR7BadQGh91gBcAcPJvsK0R3L7Hcd0VWGgVFwMW8xoCmTEQAvD_BwE_k_&amp;OCID=AIDcmmdrlkni5h_SEM__k_CjwKCAjwkaXUBhASEiwAZI3ds8R-cNTeUuVVSkR7BadQGh91gBcAcPJvsK0R3L7Hcd0VWGgVFwMW8xoCmTEQAvD_BwE_k_&amp;gad_source=1&amp;gad_campaignid=23514078859&amp;gbraid=0AAAAADcJh_s6A-aHL3_twlV8YW18AEPw8&amp;gclid=CjwKCAjwkaXUBhASEiwAZI3ds8R-cNTeUuVVSkR7BadQGh91gBcAcPJvsK0R3L7Hcd0VWGgVFwMW8xoCmTEQAvD_BwE</t>
  </si>
  <si>
    <t>Google Cloud – Cloud Run</t>
  </si>
  <si>
    <t>Ejecución de contenedores Docker ligeros con autoescalado a cero.</t>
  </si>
  <si>
    <t>Desplegar la API del inventario de climatización, atendiendo peticiones rápidas en horas pico y apagando recursos cuando el taller esté cerrado.</t>
  </si>
  <si>
    <t>Sí, nivel gratuito permanente (2 millones de peticiones/mes).</t>
  </si>
  <si>
    <t>$0 COP con bajo consumo; pago fraccionado por uso adicional.</t>
  </si>
  <si>
    <t>Contenedores serverless, escalado automático de 0 a múltiples instancias y soporte multilenguaje.</t>
  </si>
  <si>
    <t>https://cloud.google.com/apis?utm_source=google&amp;utm_medium=cpc&amp;utm_campaign=latam-CO-all-es-dr-BKWS-all-all-trial-b-dr-1710136-LUAC0020172&amp;utm_content=text-ad-none-any-DEV_c-CRE_791317332167-ADGP_Hybrid+%7C+BKWS+-+BRO+%7C+txt+-+Generic+Cloud-APIs-General+APIs-CO-KWID_385521532725-kwd-385521532725&amp;utm_term=KW_google+cloud+console+api-ST_google+cloud+console+api&amp;gclsrc=aw.ds&amp;gad_source=1&amp;gad_campaignid=23988603824&amp;gclid=CjwKCAjwkaXUBhASEiwAZI3ds5k1jWR7sKO4KOZa-us8JbV0PgzfiAAGTrs4J_mnbP9B5ybNNwQSjxoCBRQQAvD_BwE</t>
  </si>
  <si>
    <t>SaaS</t>
  </si>
  <si>
    <t>Google Workspace – Business Starter</t>
  </si>
  <si>
    <t>Productividad colaborativa, correo corporativo y almacenamiento documental.</t>
  </si>
  <si>
    <t>Gestionar correos oficiales (ej. repuestos@climatizacion.com), almacenar fichas técnicas y manuales de compresores en Google Drive y coordinar reuniones.</t>
  </si>
  <si>
    <t>Prueba gratuita de 30 días.</t>
  </si>
  <si>
    <t>≈ $22.300 COP / usuario / mes (plan anual ~US$7/mes).</t>
  </si>
  <si>
    <t>Correo empresarial personalizado (Gmail), 30 GB de almacenamiento por usuario, Drive, Docs, Sheets y Meet.</t>
  </si>
  <si>
    <t>https://cloud.google.com/gemini-enterprise?hl=es-419&amp;utm_source=google&amp;utm_medium=cpc&amp;utm_campaign=1713764-Workspace-DR-LATAM-CO-es-Google-SKWS-BRO-LUAC0021404&amp;utm_content=c-Hybrid+%7C+SKWS+-+BRO+%7C+Txt+-+Gemini+Enterprise-55466631&amp;utm_term=software%20para%20empresas&amp;gclsrc=aw.ds&amp;gad_source=1&amp;gad_campaignid=23373555813&amp;gclid=CjwKCAjwkaXUBhASEiwAZI3ds0eaceH1RMg-fNasCoXYKpXWEZafqlf8KhDJ9gIyzL0mFiaxyap93BoCgVsQAvD_BwE</t>
  </si>
  <si>
    <t>Microsoft 365 – Business Basic</t>
  </si>
  <si>
    <t>Ofimática en la nube y herramientas de gestión empresarial integrada.</t>
  </si>
  <si>
    <t>Gestionar hojas de cálculo de pedidos en Excel Web, órdenes de trabajo en Word, correo Outlook corporativo y almacenar 1 TB de catálogos en OneDrive.</t>
  </si>
  <si>
    <t>≈ $19.100 COP / usuario / mes (plan anual ~US$6/mes).</t>
  </si>
  <si>
    <t>Word, Excel y PowerPoint web/móvil, buzón de 50 GB con Outlook, 1 TB en OneDrive y Teams.</t>
  </si>
  <si>
    <t>https://buysoft.com.co/product/microsoft-365-business?gad_source=1&amp;gad_campaignid=22934635674&amp;gbraid=0AAAAAoMeztOCyJ66nwQkbiaebQJO1u6Ld&amp;gclid=CjwKCAjwkaXUBhASEiwAZI3dsyMGm77YdKrJ_Yy5l2aHlLjUVEZ_IRKi7CKfia3dLkPJVEmpEaA3gRoC7hUQAvD_BwE</t>
  </si>
  <si>
    <t>Zoho Workplace – Standard</t>
  </si>
  <si>
    <t>Suite de correo profesional y oficina virtual económica para pymes.</t>
  </si>
  <si>
    <t>Administrar el contacto comercial con distribuidores de repuestos de climatización, presupuestos en Zoho Sheet y agendas de mantenimiento vehicular.</t>
  </si>
  <si>
    <t>Plan gratuito básico para hasta 5 usuarios.</t>
  </si>
  <si>
    <t>≈ $9.600 COP / usuario / mes (facturado anual ~US$3/mes).</t>
  </si>
  <si>
    <t>Correo corporativo (Mail), 30 GB de almacenamiento por usuario, procesador de texto, hojas de cálculo y chat.</t>
  </si>
  <si>
    <t>https://www.zoho.com/es-xl/workplace/</t>
  </si>
  <si>
    <t>Presupuestos (a)</t>
  </si>
  <si>
    <t>Empresa
(Nombre fiscal de la empresa)</t>
  </si>
  <si>
    <t>Nº de CUIT, Dirección, Teléfono
(Datos de la empresa)</t>
  </si>
  <si>
    <t>Descripción del
bien/ servicio (b)
Características de los bienes/ servicios</t>
  </si>
  <si>
    <t>Importe Unitario
(moneda nacional)</t>
  </si>
  <si>
    <t>Importe Total
IVA incluido
(moneda nacional)</t>
  </si>
  <si>
    <t>Enfoque Principal</t>
  </si>
  <si>
    <t>Nivel de Soporte Técnico</t>
  </si>
  <si>
    <t>Observaciones
(se debe incluir toda aquella característica que no ha sido posible incluir anteriormente)</t>
  </si>
  <si>
    <t>Garantía</t>
  </si>
  <si>
    <t>Ventajas (Pros)</t>
  </si>
  <si>
    <t>Desventajas (Contras)</t>
  </si>
  <si>
    <t>Capacidad de Copias de Seguridad (Backups)</t>
  </si>
  <si>
    <t>Tiempo Estimado de Despliegue</t>
  </si>
  <si>
    <t>Límite de Transferencia de Datos</t>
  </si>
  <si>
    <t>GOOGLE CLOUD</t>
  </si>
  <si>
    <t>https://cloud.google.com</t>
  </si>
  <si>
    <t>Google Cloud Compute Engine / BigQuery (Instancia Virtual 2 vCPU, 8GB RAM, Disco SSD)</t>
  </si>
  <si>
    <t>$151,200</t>
  </si>
  <si>
    <t>$28,728</t>
  </si>
  <si>
    <t>Análisis de datos masivos (Big Data), Inteligencia Artificial (Vertex AI) y procesamiento en la nube</t>
  </si>
  <si>
    <t>Soporte Básico Estándar incluido; soporte técnico especializado con ingenieros mediante suscripción adicional</t>
  </si>
  <si>
    <t>Descuentos automáticos por uso continuo (SUD). Red global de fibra óptica propia de alta velocidad y baja latencia. Cifrado automático de datos</t>
  </si>
  <si>
    <t>Acuerdo de Nivel de Servicio (SLA) de disponibilidad del 99.99% del fabricante</t>
  </si>
  <si>
    <t>Alta velocidad de red, líder en herramientas de inteligencia artificial y Big Data, descuentos fijos automáticos por uso regular</t>
  </si>
  <si>
    <t>Menor ecosistema de soluciones orientadas a entornos corporativos tradicionales frente a AWS o Azure</t>
  </si>
  <si>
    <t>Permite programar disk snapshots (instantáneas periódicas de los discos SSD) de forma automatizada mediante políticas de respaldo en la consola.</t>
  </si>
  <si>
    <t>Integración con AWS Backup para programar copias automáticas de los volúmenes EBS y versiones automatizadas de archivos dentro de los buckets de S3.</t>
  </si>
  <si>
    <t>Incluye la opción de integrar Azure Backup, permitiendo restauraciones completas a nivel de máquina virtual o archivos individuales con políticas de retención diarias o mensuales.</t>
  </si>
  <si>
    <t>Nº2</t>
  </si>
  <si>
    <t>AMAZON WEB SERVICES (AWS)</t>
  </si>
  <si>
    <t>https://aws.amazon.com</t>
  </si>
  <si>
    <t>AWS EC2 t3.medium / S3 Storage (Servidor Virtual Escalable 2 vCPU, 4GB RAM + Almacenamiento)</t>
  </si>
  <si>
    <t>$163,800</t>
  </si>
  <si>
    <t>$31,122</t>
  </si>
  <si>
    <t>Conectividad masiva, alta disponibilidad global, microservicios e Internet de las Cosas (IoT)</t>
  </si>
  <si>
    <t>Soporte Básico gratuito; Planes Developer, Business y Enterprise con atención hasta en 1 hora en fallas críticas</t>
  </si>
  <si>
    <t>Pago por segundo de uso. Mayor número de regiones y centros de datos del mercado. Certificaciones de seguridad PCI-DSS y HIPAA</t>
  </si>
  <si>
    <t>Catálogo masivo de más de 200 servicios, infraestructura madura y escalable, amplia disponibilidad de personal capacitado</t>
  </si>
  <si>
    <t>Consola de administración compleja para principiantes; costos por transferencia de datos de salida pueden elevar la factura</t>
  </si>
  <si>
    <t>Entre 2 y 5 minutos para el aprovisionamiento e inicio de la instancia virtual desde la consola o mediante comandos gcloud compute.</t>
  </si>
  <si>
    <t>Entre 3 y 8 minutos desde el lanzamiento de la instancia EC2 hasta que el sistema operativo y las reglas de red (Security Groups) quedan activos.</t>
  </si>
  <si>
    <t>Entre 5 y 10 minutos, ya que la inicialización del entorno y la activación del licenciamiento de Windows Server toma un par de minutos adicionales durante el primer arranque.</t>
  </si>
  <si>
    <t>MICROSOFT AZURE</t>
  </si>
  <si>
    <t>https://azure.microsoft.com</t>
  </si>
  <si>
    <t>Azure Virtual Machines B2s + Windows Server (Instancia Nube 2 vCPU, 4GB RAM, Active Directory)</t>
  </si>
  <si>
    <t>$220,500</t>
  </si>
  <si>
    <t>$41,895</t>
  </si>
  <si>
    <t>Integración total con sistemas ERP, software contable, correo Microsoft 365 y entornos Windows Server</t>
  </si>
  <si>
    <t>Soporte básico de infraestructura; planes Standard y Professional Direct con atención 24/7 de ingenieros en español</t>
  </si>
  <si>
    <t>Aprovechamiento de licencias previas (Azure Hybrid Benefit). Integración con Active Directory y entorno híbrido</t>
  </si>
  <si>
    <t>Acuerdo de Nivel de Servicio (SLA) de disponibilidad del 99.95% a 99.99% según la máquina</t>
  </si>
  <si>
    <t>Integración directa e inmediata con herramientas de Microsoft, plataformas de software listas para usar (SaaS) y entorno familiar</t>
  </si>
  <si>
    <t>Costo base superior por inclusión de licencias de Windows; la plataforma puede resultar pesada si solo se requiere Linux</t>
  </si>
  <si>
    <t>10 GB/mes de salida gratuita a Internet desde regiones de EE. UU. (hacia otras regiones o sobrepasando el límite se cobra por GB transferido).</t>
  </si>
  <si>
    <t>100 GB/mes de salida gratuita hacia Internet (compartidos dentro del esquema de capa de red global de AWS); el excedente se factura según la zona geográfica.</t>
  </si>
  <si>
    <t>100 GB/mes de salida gratuita de datos a través de la red de Azure hacia Internet; a partir de dicho volumen se aplican las tarifas estándar de ancho de banda.</t>
  </si>
  <si>
    <t>Cargo / Rol</t>
  </si>
  <si>
    <t>Funciones Principales</t>
  </si>
  <si>
    <t>Dedicación</t>
  </si>
  <si>
    <t>Salario Base</t>
  </si>
  <si>
    <t>Carga prestacional</t>
  </si>
  <si>
    <t>Costo total mensual</t>
  </si>
  <si>
    <t>Cantidad</t>
  </si>
  <si>
    <t>Tiempo de Participación (Meses)</t>
  </si>
  <si>
    <t>Costo total por tiempo de proyecto</t>
  </si>
  <si>
    <t>Perfil Requerido / Nivel Educativo</t>
  </si>
  <si>
    <t>Equipos / Herramientas Asignadas</t>
  </si>
  <si>
    <t>Nivel de Riesgo (ARL)</t>
  </si>
  <si>
    <t>Tipo de contrato</t>
  </si>
  <si>
    <t>Gerente</t>
  </si>
  <si>
    <t>Dirección estratégica, toma de decisiones financieras, aprobación de presupuestos y supervisión global de las operaciones del taller y almacén.</t>
  </si>
  <si>
    <t>Tiempo Completo</t>
  </si>
  <si>
    <t>$3.500.000</t>
  </si>
  <si>
    <t>$1.750.000</t>
  </si>
  <si>
    <t>$5.250.000</t>
  </si>
  <si>
    <t>3 años | 36 meses | 156 semanas | 1.095 días</t>
  </si>
  <si>
    <t>Profesional en Administración de Empresas, Ingeniería Industrial o afines</t>
  </si>
  <si>
    <t>Computador portátil corporativo, acceso total al sistema ERP/POS, teléfono móvil corporativo</t>
  </si>
  <si>
    <t>I (Riesgo mínimo)</t>
  </si>
  <si>
    <t>Laboral</t>
  </si>
  <si>
    <t>Subgerente</t>
  </si>
  <si>
    <t>Coordinación operativa del taller, gestión de alianzas con proveedores de repuestos, supervisión del cumplimiento de metas y apoyo a gerencia.</t>
  </si>
  <si>
    <t>$2.800.000</t>
  </si>
  <si>
    <t>$1.400.000</t>
  </si>
  <si>
    <t>$4.200.000</t>
  </si>
  <si>
    <t>Profesional o Tecnólogo en Administración, Gestión Empresarial o Ingeniería Mecánica/Automotriz</t>
  </si>
  <si>
    <t>Computador de escritorio/portátil, acceso administrativo al sistema, módulo de compras y reportería</t>
  </si>
  <si>
    <t>Administrador</t>
  </si>
  <si>
    <t>Supervisión del flujo de caja, control de facturación electrónica DIAN, gestión de inventarios en el software y atención de auditorías internas.</t>
  </si>
  <si>
    <t>$1.750.905</t>
  </si>
  <si>
    <t>$875.453</t>
  </si>
  <si>
    <t>$2.626.358</t>
  </si>
  <si>
    <t>Profesional o Tecnólogo en Contaduría, Finanzas, Administración o afines</t>
  </si>
  <si>
    <t>Computador de cómputo de oficina, acceso al software contable, punto de venta (POS) e impresora</t>
  </si>
  <si>
    <t>Mensajero de bodega</t>
  </si>
  <si>
    <t>Recepción de pedidos, despacho y entrega de repuestos (compresores, filtros, refrigerantes), verificación de remisiones y traslados físicos de mercancía.</t>
  </si>
  <si>
    <t>Tiempo Parcial</t>
  </si>
  <si>
    <t>2 años | 24 meses | 104 semanas | 730 días</t>
  </si>
  <si>
    <t>Bachiller académico con licencia de conducción vigente (moto/vehículo)</t>
  </si>
  <si>
    <t>Motocicleta/vehículo de reparto, dotación (chaleco, casco, botas de seguridad), lector de código de barras</t>
  </si>
  <si>
    <t>III (Riesgo medio - trabajo en vía pública / bodega)</t>
  </si>
  <si>
    <t>Auxiliar de mecánica</t>
  </si>
  <si>
    <t>Apoyo en el diagnóstico, montaje y desmontaje de sistemas de aire acondicionado vehicular, registro del consumo de repuestos en el software y mantenimiento de herramientas.</t>
  </si>
  <si>
    <t>Técnico o Bachiller con formación básica en mecánica automotriz o refrigeración</t>
  </si>
  <si>
    <t>Dotación técnica (overol, guantes, gafas de protección), herramientas mecánicas, manómetros y recuperadora de gas</t>
  </si>
  <si>
    <t>III (Riesgo alto - manejo de fluidos presurizados y maquinaria)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</si>
</sst>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240A]\ * #,##0.00_-;\-[$$-240A]\ * #,##0.00_-;_-[$$-240A]\ * &quot;-&quot;??_-;_-@_-"/>
    <numFmt numFmtId="165" formatCode="_([$$-409]* #,##0.00_);_([$$-409]* \(#,##0.00\);_([$$-409]* &quot;-&quot;??_);_(@_)"/>
    <numFmt numFmtId="166" formatCode="_-[$$-409]* #,##0.00_ ;_-[$$-409]* \-#,##0.00\ ;_-[$$-409]* &quot;-&quot;??_ ;_-@_ "/>
  </numFmts>
  <fonts count="44">
    <font>
      <sz val="10"/>
      <color rgb="FF000000"/>
      <name val="Arial"/>
      <charset val="134"/>
      <scheme val="minor"/>
    </font>
    <font>
      <sz val="10"/>
      <color theme="1"/>
      <name val="Arial"/>
      <charset val="134"/>
    </font>
    <font>
      <b/>
      <sz val="12"/>
      <color theme="1"/>
      <name val="Arial"/>
      <charset val="134"/>
    </font>
    <font>
      <sz val="10"/>
      <name val="Arial"/>
      <charset val="134"/>
    </font>
    <font>
      <b/>
      <sz val="10"/>
      <color theme="1"/>
      <name val="Arial"/>
      <charset val="134"/>
    </font>
    <font>
      <b/>
      <sz val="10"/>
      <color theme="1"/>
      <name val="Trebuchet MS"/>
      <charset val="134"/>
    </font>
    <font>
      <i/>
      <sz val="10"/>
      <color theme="1"/>
      <name val="Arial"/>
      <charset val="134"/>
    </font>
    <font>
      <sz val="10"/>
      <color theme="1"/>
      <name val="Trebuchet MS"/>
      <charset val="134"/>
    </font>
    <font>
      <sz val="10"/>
      <color theme="1"/>
      <name val="Arial Narrow"/>
      <charset val="134"/>
    </font>
    <font>
      <sz val="10"/>
      <color theme="1"/>
      <name val="Arial"/>
      <charset val="134"/>
      <scheme val="minor"/>
    </font>
    <font>
      <sz val="10"/>
      <color rgb="FF000000"/>
      <name val="Arial"/>
      <charset val="134"/>
      <scheme val="major"/>
    </font>
    <font>
      <sz val="10"/>
      <color theme="1"/>
      <name val="Arial"/>
      <charset val="134"/>
      <scheme val="major"/>
    </font>
    <font>
      <sz val="10"/>
      <color rgb="FF000000"/>
      <name val="Trebuchet MS"/>
      <charset val="134"/>
    </font>
    <font>
      <u/>
      <sz val="10"/>
      <color theme="10"/>
      <name val="Arial"/>
      <charset val="134"/>
      <scheme val="minor"/>
    </font>
    <font>
      <sz val="10"/>
      <color rgb="FF231F20"/>
      <name val="Trebuchet MS"/>
      <charset val="134"/>
    </font>
    <font>
      <sz val="10"/>
      <color rgb="FF3C4B71"/>
      <name val="Arial"/>
      <charset val="134"/>
      <scheme val="minor"/>
    </font>
    <font>
      <i/>
      <sz val="10"/>
      <color theme="1"/>
      <name val="Trebuchet MS"/>
      <charset val="134"/>
    </font>
    <font>
      <i/>
      <sz val="8"/>
      <color theme="1"/>
      <name val="Trebuchet MS"/>
      <charset val="134"/>
    </font>
    <font>
      <sz val="14"/>
      <color rgb="FF000000"/>
      <name val="Comic Sans MS"/>
    </font>
    <font>
      <sz val="10"/>
      <color rgb="FF000000"/>
      <name val="Comic Sans MS"/>
    </font>
    <font>
      <b/>
      <sz val="10"/>
      <color rgb="FF000000"/>
      <name val="Arial"/>
      <charset val="134"/>
      <scheme val="minor"/>
    </font>
    <font>
      <b/>
      <sz val="10"/>
      <color rgb="FF000000"/>
      <name val="Trebuchet MS"/>
    </font>
    <font>
      <i/>
      <sz val="8"/>
      <color rgb="FF000000"/>
      <name val="Trebuchet MS"/>
    </font>
    <font>
      <sz val="10"/>
      <color rgb="FF000000"/>
      <name val="Trebuchet MS"/>
    </font>
    <font>
      <sz val="10"/>
      <name val="Trebuchet MS"/>
    </font>
    <font>
      <sz val="10"/>
      <color rgb="FF222222"/>
      <name val="Trebuchet MS"/>
    </font>
    <font>
      <sz val="10"/>
      <color rgb="FF000000"/>
      <name val="Arial"/>
    </font>
    <font>
      <sz val="10"/>
      <color rgb="FF000000"/>
      <name val="Arial"/>
      <scheme val="minor"/>
    </font>
    <font>
      <b/>
      <sz val="10"/>
      <color theme="1"/>
      <name val="Arial"/>
    </font>
    <font>
      <b/>
      <sz val="10"/>
      <color theme="1"/>
      <name val="Trebuchet MS"/>
    </font>
    <font>
      <sz val="10"/>
      <color rgb="FF000000"/>
      <name val="Trebuchet MS"/>
      <charset val="1"/>
    </font>
    <font>
      <sz val="10"/>
      <color theme="1"/>
      <name val="Trebuchet MS"/>
    </font>
    <font>
      <sz val="10"/>
      <color rgb="FF231F20"/>
      <name val="Trebuchet MS"/>
    </font>
    <font>
      <b/>
      <sz val="10"/>
      <color rgb="FF000000"/>
      <name val="Arial"/>
      <scheme val="minor"/>
    </font>
    <font>
      <b/>
      <sz val="10"/>
      <color rgb="FF000000"/>
      <name val="Arial"/>
    </font>
    <font>
      <b/>
      <sz val="10"/>
      <color rgb="FF000000"/>
      <name val="Arial"/>
      <charset val="1"/>
    </font>
    <font>
      <sz val="10"/>
      <color rgb="FF000000"/>
      <name val="Arial"/>
      <charset val="1"/>
    </font>
    <font>
      <b/>
      <u/>
      <sz val="10"/>
      <color rgb="FF000000"/>
      <name val="Arial"/>
      <scheme val="minor"/>
    </font>
    <font>
      <u/>
      <sz val="10"/>
      <color theme="10"/>
      <name val="Arial"/>
      <scheme val="minor"/>
    </font>
    <font>
      <sz val="11"/>
      <color rgb="FF000000"/>
      <name val="Arial"/>
      <scheme val="minor"/>
    </font>
    <font>
      <sz val="10"/>
      <color rgb="FF231F20"/>
      <name val="Arial"/>
      <scheme val="minor"/>
    </font>
    <font>
      <sz val="10"/>
      <color rgb="FF222222"/>
      <name val="Arial"/>
      <scheme val="minor"/>
    </font>
    <font>
      <u/>
      <sz val="10"/>
      <color rgb="FF000000"/>
      <name val="Arial"/>
      <charset val="1"/>
    </font>
    <font>
      <sz val="9"/>
      <color rgb="FF000000"/>
      <name val="Arial"/>
      <charset val="1"/>
    </font>
  </fonts>
  <fills count="14">
    <fill>
      <patternFill patternType="none"/>
    </fill>
    <fill>
      <patternFill patternType="gray125"/>
    </fill>
    <fill>
      <patternFill patternType="solid">
        <fgColor rgb="FFC0C0C0"/>
        <bgColor rgb="FFC0C0C0"/>
      </patternFill>
    </fill>
    <fill>
      <patternFill patternType="solid">
        <fgColor rgb="FFFFFF99"/>
        <bgColor rgb="FFFFFF99"/>
      </patternFill>
    </fill>
    <fill>
      <patternFill patternType="solid">
        <fgColor rgb="FFCCFFCC"/>
        <bgColor rgb="FFCCFFCC"/>
      </patternFill>
    </fill>
    <fill>
      <patternFill patternType="solid">
        <fgColor rgb="FFFFFFFF"/>
        <bgColor rgb="FFFFFFFF"/>
      </patternFill>
    </fill>
    <fill>
      <patternFill patternType="solid">
        <fgColor theme="0" tint="-0.249977111117893"/>
        <bgColor indexed="64"/>
      </patternFill>
    </fill>
    <fill>
      <patternFill patternType="solid">
        <fgColor theme="0"/>
        <bgColor indexed="64"/>
      </patternFill>
    </fill>
    <fill>
      <patternFill patternType="solid">
        <fgColor rgb="FFFFFFFF"/>
        <bgColor indexed="64"/>
      </patternFill>
    </fill>
    <fill>
      <patternFill patternType="solid">
        <fgColor theme="8" tint="0.59999389629810485"/>
        <bgColor indexed="64"/>
      </patternFill>
    </fill>
    <fill>
      <patternFill patternType="solid">
        <fgColor rgb="FFC0E6F5"/>
        <bgColor indexed="64"/>
      </patternFill>
    </fill>
    <fill>
      <patternFill patternType="solid">
        <fgColor rgb="FFCFE2F3"/>
        <bgColor indexed="64"/>
      </patternFill>
    </fill>
    <fill>
      <patternFill patternType="solid">
        <fgColor rgb="FFFFF2CC"/>
        <bgColor indexed="64"/>
      </patternFill>
    </fill>
    <fill>
      <patternFill patternType="solid">
        <fgColor rgb="FFE2F0D9"/>
        <bgColor indexed="64"/>
      </patternFill>
    </fill>
  </fills>
  <borders count="1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CCCCCC"/>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000000"/>
      </left>
      <right style="thin">
        <color rgb="FF000000"/>
      </right>
      <top/>
      <bottom/>
      <diagonal/>
    </border>
  </borders>
  <cellStyleXfs count="2">
    <xf numFmtId="0" fontId="0" fillId="0" borderId="0"/>
    <xf numFmtId="0" fontId="13" fillId="0" borderId="0" applyNumberFormat="0" applyFill="0" applyBorder="0" applyAlignment="0" applyProtection="0"/>
  </cellStyleXfs>
  <cellXfs count="133">
    <xf numFmtId="0" fontId="0" fillId="0" borderId="0" xfId="0"/>
    <xf numFmtId="0" fontId="1" fillId="0" borderId="0" xfId="0" applyFont="1"/>
    <xf numFmtId="0" fontId="4" fillId="3" borderId="4" xfId="0" applyFont="1" applyFill="1" applyBorder="1" applyAlignment="1">
      <alignment horizontal="center" vertical="center" wrapText="1"/>
    </xf>
    <xf numFmtId="0" fontId="5" fillId="0" borderId="5" xfId="0" applyFont="1" applyBorder="1" applyAlignment="1">
      <alignment horizontal="center" vertical="center" wrapText="1"/>
    </xf>
    <xf numFmtId="0" fontId="6" fillId="0" borderId="0" xfId="0" applyFont="1" applyAlignment="1">
      <alignment horizontal="center" vertical="center"/>
    </xf>
    <xf numFmtId="0" fontId="8" fillId="0" borderId="0" xfId="0" applyFont="1" applyAlignment="1">
      <alignment horizontal="center" vertical="center" wrapText="1"/>
    </xf>
    <xf numFmtId="0" fontId="9" fillId="0" borderId="0" xfId="0" applyFont="1"/>
    <xf numFmtId="0" fontId="5" fillId="0" borderId="4" xfId="0" applyFont="1" applyBorder="1" applyAlignment="1">
      <alignment horizontal="center" vertical="center" wrapText="1"/>
    </xf>
    <xf numFmtId="0" fontId="4" fillId="4" borderId="1" xfId="0" applyFont="1" applyFill="1" applyBorder="1" applyAlignment="1">
      <alignment horizontal="center" vertical="center" wrapText="1"/>
    </xf>
    <xf numFmtId="0" fontId="4" fillId="0" borderId="4" xfId="0" applyFont="1" applyBorder="1" applyAlignment="1">
      <alignment horizontal="center" vertical="center"/>
    </xf>
    <xf numFmtId="0" fontId="12" fillId="0" borderId="4" xfId="0" applyFont="1" applyBorder="1" applyAlignment="1">
      <alignment horizontal="center" vertical="center" wrapText="1"/>
    </xf>
    <xf numFmtId="0" fontId="0" fillId="5" borderId="4" xfId="0" applyFill="1" applyBorder="1" applyAlignment="1">
      <alignment horizontal="center" vertical="center" wrapText="1"/>
    </xf>
    <xf numFmtId="0" fontId="14" fillId="0" borderId="4" xfId="0" applyFont="1" applyBorder="1" applyAlignment="1">
      <alignment horizontal="center" vertical="center" wrapText="1"/>
    </xf>
    <xf numFmtId="0" fontId="15" fillId="5" borderId="4" xfId="0" applyFont="1" applyFill="1" applyBorder="1" applyAlignment="1">
      <alignment horizontal="center" vertical="center" wrapText="1"/>
    </xf>
    <xf numFmtId="0" fontId="19" fillId="0" borderId="0" xfId="0" applyFont="1"/>
    <xf numFmtId="0" fontId="21" fillId="0" borderId="4" xfId="0" applyFont="1" applyBorder="1" applyAlignment="1">
      <alignment horizontal="center" vertical="center" wrapText="1"/>
    </xf>
    <xf numFmtId="0" fontId="13" fillId="0" borderId="0" xfId="1" applyFill="1" applyAlignment="1">
      <alignment wrapText="1"/>
    </xf>
    <xf numFmtId="166" fontId="23" fillId="0" borderId="4" xfId="0" applyNumberFormat="1" applyFont="1" applyBorder="1" applyAlignment="1">
      <alignment horizontal="center" vertical="center" wrapText="1"/>
    </xf>
    <xf numFmtId="0" fontId="23" fillId="5" borderId="3" xfId="0" applyFont="1" applyFill="1" applyBorder="1" applyAlignment="1">
      <alignment horizontal="left" vertical="center" wrapText="1"/>
    </xf>
    <xf numFmtId="0" fontId="13" fillId="0" borderId="4" xfId="1" applyBorder="1" applyAlignment="1">
      <alignment horizontal="center" vertical="center" wrapText="1"/>
    </xf>
    <xf numFmtId="0" fontId="24" fillId="5" borderId="3" xfId="0" applyFont="1" applyFill="1" applyBorder="1" applyAlignment="1">
      <alignment horizontal="left" vertical="center" wrapText="1"/>
    </xf>
    <xf numFmtId="0" fontId="7" fillId="0" borderId="4" xfId="0" applyFont="1" applyBorder="1" applyAlignment="1">
      <alignment horizontal="center" vertical="center" wrapText="1"/>
    </xf>
    <xf numFmtId="0" fontId="13" fillId="0" borderId="4" xfId="1" applyBorder="1" applyAlignment="1">
      <alignment horizontal="left" vertical="center" wrapText="1"/>
    </xf>
    <xf numFmtId="0" fontId="25" fillId="5" borderId="4" xfId="0" applyFont="1" applyFill="1" applyBorder="1" applyAlignment="1">
      <alignment horizontal="center" vertical="center" wrapText="1"/>
    </xf>
    <xf numFmtId="164" fontId="12" fillId="7" borderId="4" xfId="0" applyNumberFormat="1" applyFont="1" applyFill="1" applyBorder="1" applyAlignment="1">
      <alignment horizontal="center" vertical="center" wrapText="1"/>
    </xf>
    <xf numFmtId="165" fontId="12" fillId="7" borderId="4" xfId="0" applyNumberFormat="1" applyFont="1" applyFill="1" applyBorder="1" applyAlignment="1">
      <alignment horizontal="center" vertical="center" wrapText="1"/>
    </xf>
    <xf numFmtId="166" fontId="12" fillId="7" borderId="4" xfId="0" applyNumberFormat="1" applyFont="1" applyFill="1" applyBorder="1" applyAlignment="1">
      <alignment horizontal="center" vertical="center" wrapText="1"/>
    </xf>
    <xf numFmtId="0" fontId="27" fillId="5" borderId="4" xfId="0" applyFont="1" applyFill="1" applyBorder="1" applyAlignment="1">
      <alignment horizontal="center" vertical="center" wrapText="1"/>
    </xf>
    <xf numFmtId="0" fontId="23" fillId="5" borderId="4" xfId="0" applyFont="1" applyFill="1" applyBorder="1" applyAlignment="1">
      <alignment horizontal="center" vertical="center" wrapText="1"/>
    </xf>
    <xf numFmtId="0" fontId="26" fillId="8" borderId="9" xfId="0" applyFont="1" applyFill="1" applyBorder="1" applyAlignment="1">
      <alignment horizontal="center" vertical="center" wrapText="1"/>
    </xf>
    <xf numFmtId="0" fontId="0" fillId="0" borderId="7" xfId="0" applyBorder="1" applyAlignment="1">
      <alignment horizontal="left" vertical="center" wrapText="1"/>
    </xf>
    <xf numFmtId="0" fontId="28" fillId="3" borderId="4" xfId="0" applyFont="1" applyFill="1" applyBorder="1" applyAlignment="1">
      <alignment horizontal="center" vertical="center" wrapText="1"/>
    </xf>
    <xf numFmtId="0" fontId="0" fillId="0" borderId="7" xfId="0" applyBorder="1" applyAlignment="1">
      <alignment vertical="center" wrapText="1"/>
    </xf>
    <xf numFmtId="0" fontId="30" fillId="0" borderId="0" xfId="0" applyFont="1" applyAlignment="1">
      <alignment horizontal="center" vertical="center" wrapText="1"/>
    </xf>
    <xf numFmtId="0" fontId="0" fillId="0" borderId="4" xfId="0" applyBorder="1" applyAlignment="1">
      <alignment horizontal="left" vertical="center" wrapText="1"/>
    </xf>
    <xf numFmtId="0" fontId="7" fillId="0" borderId="1" xfId="0" applyFont="1" applyBorder="1" applyAlignment="1">
      <alignment horizontal="center" vertical="center" wrapText="1"/>
    </xf>
    <xf numFmtId="0" fontId="0" fillId="0" borderId="4" xfId="0" applyBorder="1" applyAlignment="1">
      <alignment horizontal="left" wrapText="1"/>
    </xf>
    <xf numFmtId="0" fontId="24" fillId="5" borderId="7" xfId="0" applyFont="1" applyFill="1" applyBorder="1" applyAlignment="1">
      <alignment horizontal="left" vertical="center" wrapText="1"/>
    </xf>
    <xf numFmtId="0" fontId="29" fillId="0" borderId="4" xfId="0" applyFont="1" applyBorder="1" applyAlignment="1">
      <alignment horizontal="center" vertical="center" wrapText="1"/>
    </xf>
    <xf numFmtId="0" fontId="28" fillId="4" borderId="1" xfId="0" applyFont="1" applyFill="1" applyBorder="1" applyAlignment="1">
      <alignment horizontal="center" vertical="center" wrapText="1"/>
    </xf>
    <xf numFmtId="0" fontId="28" fillId="0" borderId="4" xfId="0" applyFont="1" applyBorder="1" applyAlignment="1">
      <alignment horizontal="center" vertical="center"/>
    </xf>
    <xf numFmtId="0" fontId="23" fillId="0" borderId="4" xfId="0" applyFont="1" applyBorder="1" applyAlignment="1">
      <alignment horizontal="center" vertical="center" wrapText="1"/>
    </xf>
    <xf numFmtId="164" fontId="23" fillId="7" borderId="4" xfId="0" applyNumberFormat="1" applyFont="1" applyFill="1" applyBorder="1" applyAlignment="1">
      <alignment horizontal="center" vertical="center" wrapText="1"/>
    </xf>
    <xf numFmtId="165" fontId="23" fillId="7" borderId="4" xfId="0" applyNumberFormat="1" applyFont="1" applyFill="1" applyBorder="1" applyAlignment="1">
      <alignment horizontal="center" vertical="center" wrapText="1"/>
    </xf>
    <xf numFmtId="166" fontId="23" fillId="7" borderId="4" xfId="0" applyNumberFormat="1" applyFont="1" applyFill="1" applyBorder="1" applyAlignment="1">
      <alignment horizontal="center" vertical="center" wrapText="1"/>
    </xf>
    <xf numFmtId="0" fontId="31" fillId="0" borderId="4" xfId="0" applyFont="1" applyBorder="1" applyAlignment="1">
      <alignment horizontal="center" vertical="center" wrapText="1"/>
    </xf>
    <xf numFmtId="0" fontId="32" fillId="0" borderId="4" xfId="0" applyFont="1" applyBorder="1" applyAlignment="1">
      <alignment horizontal="center" vertical="center" wrapText="1"/>
    </xf>
    <xf numFmtId="0" fontId="0" fillId="0" borderId="0" xfId="0" applyAlignment="1">
      <alignment wrapText="1"/>
    </xf>
    <xf numFmtId="0" fontId="20" fillId="0" borderId="4" xfId="0" applyFont="1" applyBorder="1" applyAlignment="1">
      <alignment wrapText="1"/>
    </xf>
    <xf numFmtId="0" fontId="13" fillId="0" borderId="4" xfId="1" applyBorder="1" applyAlignment="1">
      <alignment wrapText="1"/>
    </xf>
    <xf numFmtId="0" fontId="20" fillId="9" borderId="4" xfId="0" applyFont="1" applyFill="1" applyBorder="1" applyAlignment="1">
      <alignment wrapText="1"/>
    </xf>
    <xf numFmtId="0" fontId="33" fillId="9" borderId="4" xfId="0" applyFont="1" applyFill="1" applyBorder="1" applyAlignment="1">
      <alignment wrapText="1"/>
    </xf>
    <xf numFmtId="0" fontId="4" fillId="0" borderId="0" xfId="0" applyFont="1" applyAlignment="1">
      <alignment vertical="center" wrapText="1"/>
    </xf>
    <xf numFmtId="0" fontId="3" fillId="0" borderId="0" xfId="0" applyFont="1"/>
    <xf numFmtId="0" fontId="7" fillId="0" borderId="0" xfId="0" applyFont="1" applyAlignment="1">
      <alignment horizontal="left" vertical="top" wrapText="1"/>
    </xf>
    <xf numFmtId="0" fontId="13" fillId="0" borderId="0" xfId="1" applyAlignment="1">
      <alignment wrapText="1"/>
    </xf>
    <xf numFmtId="0" fontId="2" fillId="0" borderId="0" xfId="0" applyFont="1" applyAlignment="1">
      <alignment vertical="center" wrapText="1"/>
    </xf>
    <xf numFmtId="0" fontId="13" fillId="0" borderId="0" xfId="1" applyAlignment="1">
      <alignment vertical="center" wrapText="1"/>
    </xf>
    <xf numFmtId="0" fontId="35" fillId="7" borderId="4" xfId="0" applyFont="1" applyFill="1" applyBorder="1" applyAlignment="1">
      <alignment horizontal="center" vertical="center" wrapText="1" readingOrder="1"/>
    </xf>
    <xf numFmtId="0" fontId="35" fillId="7" borderId="14" xfId="0" applyFont="1" applyFill="1" applyBorder="1" applyAlignment="1">
      <alignment horizontal="center" vertical="center" readingOrder="1"/>
    </xf>
    <xf numFmtId="0" fontId="35" fillId="7" borderId="14" xfId="0" applyFont="1" applyFill="1" applyBorder="1" applyAlignment="1">
      <alignment horizontal="center" vertical="center" wrapText="1" readingOrder="1"/>
    </xf>
    <xf numFmtId="0" fontId="36" fillId="0" borderId="16" xfId="0" applyFont="1" applyBorder="1" applyAlignment="1">
      <alignment vertical="top" wrapText="1" readingOrder="1"/>
    </xf>
    <xf numFmtId="3" fontId="7" fillId="0" borderId="0" xfId="0" applyNumberFormat="1" applyFont="1" applyAlignment="1">
      <alignment horizontal="center" vertical="top" wrapText="1"/>
    </xf>
    <xf numFmtId="0" fontId="26" fillId="0" borderId="16" xfId="0" applyFont="1" applyBorder="1" applyAlignment="1">
      <alignment vertical="top" wrapText="1" readingOrder="1"/>
    </xf>
    <xf numFmtId="0" fontId="23" fillId="5" borderId="3" xfId="0" applyFont="1" applyFill="1" applyBorder="1" applyAlignment="1">
      <alignment horizontal="left" vertical="top" wrapText="1"/>
    </xf>
    <xf numFmtId="0" fontId="36" fillId="0" borderId="15" xfId="0" applyFont="1" applyBorder="1" applyAlignment="1">
      <alignment vertical="top" wrapText="1" readingOrder="1"/>
    </xf>
    <xf numFmtId="0" fontId="24" fillId="5" borderId="3" xfId="0" applyFont="1" applyFill="1" applyBorder="1" applyAlignment="1">
      <alignment horizontal="left" vertical="top" wrapText="1"/>
    </xf>
    <xf numFmtId="0" fontId="0" fillId="0" borderId="4" xfId="0" applyBorder="1" applyAlignment="1">
      <alignment vertical="top" wrapText="1"/>
    </xf>
    <xf numFmtId="0" fontId="20" fillId="0" borderId="4" xfId="0" applyFont="1" applyBorder="1" applyAlignment="1">
      <alignment vertical="center" wrapText="1"/>
    </xf>
    <xf numFmtId="0" fontId="35" fillId="10" borderId="4" xfId="0" applyFont="1" applyFill="1" applyBorder="1" applyAlignment="1">
      <alignment wrapText="1" readingOrder="1"/>
    </xf>
    <xf numFmtId="0" fontId="35" fillId="10" borderId="14" xfId="0" applyFont="1" applyFill="1" applyBorder="1" applyAlignment="1">
      <alignment wrapText="1" readingOrder="1"/>
    </xf>
    <xf numFmtId="0" fontId="33" fillId="9" borderId="4" xfId="0" applyFont="1" applyFill="1" applyBorder="1" applyAlignment="1">
      <alignment wrapText="1" readingOrder="1"/>
    </xf>
    <xf numFmtId="0" fontId="33" fillId="9" borderId="14" xfId="0" applyFont="1" applyFill="1" applyBorder="1" applyAlignment="1">
      <alignment wrapText="1" readingOrder="1"/>
    </xf>
    <xf numFmtId="0" fontId="37" fillId="9" borderId="14" xfId="0" applyFont="1" applyFill="1" applyBorder="1" applyAlignment="1">
      <alignment wrapText="1" readingOrder="1"/>
    </xf>
    <xf numFmtId="0" fontId="33" fillId="0" borderId="15" xfId="0" applyFont="1" applyBorder="1" applyAlignment="1">
      <alignment wrapText="1" readingOrder="1"/>
    </xf>
    <xf numFmtId="0" fontId="27" fillId="0" borderId="16" xfId="0" applyFont="1" applyBorder="1" applyAlignment="1">
      <alignment wrapText="1" readingOrder="1"/>
    </xf>
    <xf numFmtId="0" fontId="38" fillId="0" borderId="16" xfId="1" applyFont="1" applyBorder="1" applyAlignment="1">
      <alignment wrapText="1" readingOrder="1"/>
    </xf>
    <xf numFmtId="0" fontId="27" fillId="8" borderId="16" xfId="0" applyFont="1" applyFill="1" applyBorder="1" applyAlignment="1">
      <alignment wrapText="1" readingOrder="1"/>
    </xf>
    <xf numFmtId="0" fontId="39" fillId="0" borderId="16" xfId="0" applyFont="1" applyBorder="1" applyAlignment="1">
      <alignment wrapText="1" readingOrder="1"/>
    </xf>
    <xf numFmtId="0" fontId="40" fillId="0" borderId="16" xfId="0" applyFont="1" applyBorder="1" applyAlignment="1">
      <alignment wrapText="1" readingOrder="1"/>
    </xf>
    <xf numFmtId="0" fontId="41" fillId="8" borderId="16" xfId="0" applyFont="1" applyFill="1" applyBorder="1" applyAlignment="1">
      <alignment wrapText="1" readingOrder="1"/>
    </xf>
    <xf numFmtId="0" fontId="13" fillId="0" borderId="4" xfId="1" applyBorder="1" applyAlignment="1">
      <alignment vertical="top" wrapText="1"/>
    </xf>
    <xf numFmtId="0" fontId="0" fillId="0" borderId="0" xfId="0" applyAlignment="1">
      <alignment vertical="top" wrapText="1"/>
    </xf>
    <xf numFmtId="0" fontId="35" fillId="11" borderId="15" xfId="0" applyFont="1" applyFill="1" applyBorder="1" applyAlignment="1">
      <alignment wrapText="1" readingOrder="1"/>
    </xf>
    <xf numFmtId="0" fontId="36" fillId="0" borderId="16" xfId="0" applyFont="1" applyBorder="1" applyAlignment="1">
      <alignment wrapText="1" readingOrder="1"/>
    </xf>
    <xf numFmtId="0" fontId="42" fillId="0" borderId="16" xfId="0" applyFont="1" applyBorder="1" applyAlignment="1">
      <alignment wrapText="1" readingOrder="1"/>
    </xf>
    <xf numFmtId="0" fontId="36" fillId="12" borderId="16" xfId="0" applyFont="1" applyFill="1" applyBorder="1" applyAlignment="1">
      <alignment wrapText="1" readingOrder="1"/>
    </xf>
    <xf numFmtId="0" fontId="43" fillId="0" borderId="16" xfId="0" applyFont="1" applyBorder="1" applyAlignment="1">
      <alignment wrapText="1" readingOrder="1"/>
    </xf>
    <xf numFmtId="0" fontId="36" fillId="13" borderId="16" xfId="0" applyFont="1" applyFill="1" applyBorder="1" applyAlignment="1">
      <alignment wrapText="1" readingOrder="1"/>
    </xf>
    <xf numFmtId="0" fontId="36" fillId="0" borderId="16" xfId="0" applyFont="1" applyBorder="1" applyAlignment="1">
      <alignment horizontal="center" vertical="center" wrapText="1" readingOrder="1"/>
    </xf>
    <xf numFmtId="0" fontId="18" fillId="9" borderId="8" xfId="0" applyFont="1" applyFill="1" applyBorder="1" applyAlignment="1">
      <alignment horizontal="center" vertical="center"/>
    </xf>
    <xf numFmtId="0" fontId="18" fillId="9" borderId="9" xfId="0" applyFont="1" applyFill="1" applyBorder="1" applyAlignment="1">
      <alignment horizontal="center" vertical="center"/>
    </xf>
    <xf numFmtId="0" fontId="18" fillId="9" borderId="10" xfId="0" applyFont="1" applyFill="1" applyBorder="1" applyAlignment="1">
      <alignment horizontal="center" vertical="center"/>
    </xf>
    <xf numFmtId="0" fontId="18" fillId="9" borderId="11" xfId="0" applyFont="1" applyFill="1" applyBorder="1" applyAlignment="1">
      <alignment horizontal="center" vertical="center" wrapText="1"/>
    </xf>
    <xf numFmtId="0" fontId="18" fillId="9" borderId="12" xfId="0" applyFont="1" applyFill="1" applyBorder="1" applyAlignment="1">
      <alignment horizontal="center" vertical="center" wrapText="1"/>
    </xf>
    <xf numFmtId="0" fontId="18" fillId="9" borderId="13" xfId="0" applyFont="1" applyFill="1" applyBorder="1" applyAlignment="1">
      <alignment horizontal="center" vertical="center" wrapText="1"/>
    </xf>
    <xf numFmtId="0" fontId="19" fillId="9" borderId="6" xfId="0" applyFont="1" applyFill="1" applyBorder="1" applyAlignment="1">
      <alignment horizontal="center"/>
    </xf>
    <xf numFmtId="0" fontId="19" fillId="9" borderId="0" xfId="0" applyFont="1" applyFill="1" applyAlignment="1">
      <alignment horizontal="center"/>
    </xf>
    <xf numFmtId="0" fontId="19" fillId="9" borderId="7" xfId="0" applyFont="1" applyFill="1" applyBorder="1" applyAlignment="1">
      <alignment horizontal="center"/>
    </xf>
    <xf numFmtId="0" fontId="18" fillId="9" borderId="6" xfId="0" applyFont="1" applyFill="1" applyBorder="1" applyAlignment="1">
      <alignment horizontal="center" vertical="center"/>
    </xf>
    <xf numFmtId="0" fontId="18" fillId="9" borderId="0" xfId="0" applyFont="1" applyFill="1" applyAlignment="1">
      <alignment horizontal="center" vertical="center"/>
    </xf>
    <xf numFmtId="0" fontId="18" fillId="9" borderId="7" xfId="0" applyFont="1" applyFill="1" applyBorder="1" applyAlignment="1">
      <alignment horizontal="center" vertical="center"/>
    </xf>
    <xf numFmtId="0" fontId="2" fillId="0" borderId="0" xfId="0" applyFont="1" applyAlignment="1">
      <alignment horizontal="center" vertical="center"/>
    </xf>
    <xf numFmtId="0" fontId="2" fillId="2" borderId="1" xfId="0" applyFont="1" applyFill="1" applyBorder="1" applyAlignment="1">
      <alignment horizontal="center" vertical="center" wrapText="1"/>
    </xf>
    <xf numFmtId="0" fontId="0" fillId="9" borderId="0" xfId="0" applyFill="1" applyAlignment="1">
      <alignment horizontal="left" vertical="center"/>
    </xf>
    <xf numFmtId="0" fontId="2" fillId="2" borderId="6" xfId="0" applyFont="1" applyFill="1" applyBorder="1" applyAlignment="1">
      <alignment horizontal="center" vertical="center" wrapText="1"/>
    </xf>
    <xf numFmtId="0" fontId="2" fillId="2" borderId="0" xfId="0" applyFont="1" applyFill="1" applyAlignment="1">
      <alignment horizontal="center" vertical="center" wrapText="1"/>
    </xf>
    <xf numFmtId="0" fontId="2" fillId="6" borderId="6" xfId="0" applyFont="1" applyFill="1" applyBorder="1" applyAlignment="1">
      <alignment horizontal="center" vertical="center" wrapText="1"/>
    </xf>
    <xf numFmtId="0" fontId="2" fillId="6" borderId="0" xfId="0" applyFont="1" applyFill="1" applyAlignment="1">
      <alignment horizontal="center" vertical="center" wrapText="1"/>
    </xf>
    <xf numFmtId="0" fontId="26" fillId="9" borderId="0" xfId="0" applyFont="1" applyFill="1" applyAlignment="1">
      <alignment horizontal="left" vertical="top" wrapText="1"/>
    </xf>
    <xf numFmtId="0" fontId="4" fillId="9" borderId="0" xfId="0" applyFont="1" applyFill="1" applyAlignment="1">
      <alignment horizontal="left" vertical="top" wrapText="1"/>
    </xf>
    <xf numFmtId="0" fontId="1" fillId="0" borderId="0" xfId="0" applyFont="1" applyBorder="1"/>
    <xf numFmtId="0" fontId="7" fillId="0" borderId="0" xfId="0" applyFont="1" applyBorder="1" applyAlignment="1">
      <alignment horizontal="left" vertical="top" wrapText="1"/>
    </xf>
    <xf numFmtId="0" fontId="0" fillId="0" borderId="0" xfId="0" applyBorder="1"/>
    <xf numFmtId="0" fontId="1" fillId="0" borderId="0" xfId="0" applyFont="1" applyBorder="1" applyAlignment="1"/>
    <xf numFmtId="0" fontId="7" fillId="0" borderId="0" xfId="0" applyFont="1" applyBorder="1" applyAlignment="1">
      <alignment vertical="top" wrapText="1"/>
    </xf>
    <xf numFmtId="0" fontId="0" fillId="0" borderId="0" xfId="0" applyBorder="1" applyAlignment="1"/>
    <xf numFmtId="0" fontId="3" fillId="0" borderId="0" xfId="0" applyFont="1" applyBorder="1" applyAlignment="1"/>
    <xf numFmtId="0" fontId="4" fillId="0" borderId="0" xfId="0" applyFont="1" applyBorder="1" applyAlignment="1">
      <alignment vertical="center" wrapText="1"/>
    </xf>
    <xf numFmtId="0" fontId="10" fillId="0" borderId="0" xfId="0" applyFont="1" applyBorder="1" applyAlignment="1">
      <alignment horizontal="center" vertical="center" wrapText="1"/>
    </xf>
    <xf numFmtId="0" fontId="11" fillId="0" borderId="0" xfId="0" applyFont="1" applyBorder="1" applyAlignment="1">
      <alignment horizontal="left" vertical="top" wrapText="1"/>
    </xf>
    <xf numFmtId="0" fontId="10" fillId="0" borderId="0" xfId="0" applyFont="1" applyBorder="1" applyAlignment="1">
      <alignment vertical="center" wrapText="1"/>
    </xf>
    <xf numFmtId="3" fontId="10" fillId="0" borderId="0" xfId="0" applyNumberFormat="1" applyFont="1" applyBorder="1" applyAlignment="1">
      <alignment vertical="center" wrapText="1"/>
    </xf>
    <xf numFmtId="0" fontId="11" fillId="0" borderId="0" xfId="0" applyFont="1" applyBorder="1" applyAlignment="1">
      <alignment vertical="top" wrapText="1"/>
    </xf>
    <xf numFmtId="0" fontId="3" fillId="0" borderId="2" xfId="0" applyFont="1" applyBorder="1" applyAlignment="1"/>
    <xf numFmtId="0" fontId="3" fillId="0" borderId="3" xfId="0" applyFont="1" applyBorder="1" applyAlignment="1"/>
    <xf numFmtId="0" fontId="0" fillId="0" borderId="0" xfId="0" applyAlignment="1"/>
    <xf numFmtId="164" fontId="10" fillId="0" borderId="0" xfId="0" applyNumberFormat="1" applyFont="1" applyBorder="1" applyAlignment="1">
      <alignment horizontal="center" vertical="center" wrapText="1"/>
    </xf>
    <xf numFmtId="0" fontId="0" fillId="0" borderId="0" xfId="0" applyAlignment="1"/>
    <xf numFmtId="0" fontId="2" fillId="0" borderId="0" xfId="0" applyFont="1" applyAlignment="1">
      <alignment vertical="center"/>
    </xf>
    <xf numFmtId="0" fontId="2" fillId="0" borderId="0" xfId="0" applyFont="1" applyBorder="1" applyAlignment="1">
      <alignment vertical="center"/>
    </xf>
    <xf numFmtId="3" fontId="7" fillId="0" borderId="17" xfId="0" applyNumberFormat="1" applyFont="1" applyBorder="1" applyAlignment="1">
      <alignment horizontal="center" vertical="top" wrapText="1"/>
    </xf>
    <xf numFmtId="0" fontId="7" fillId="0" borderId="0" xfId="0" applyFont="1" applyBorder="1" applyAlignment="1">
      <alignment horizontal="left" vertical="top"/>
    </xf>
  </cellXfs>
  <cellStyles count="2">
    <cellStyle name="Hyperlink" xfId="1" xr:uid="{00000000-000B-0000-0000-000008000000}"/>
    <cellStyle name="Normal" xfId="0" builtinId="0"/>
  </cellStyles>
  <dxfs count="0"/>
  <tableStyles count="0" defaultTableStyle="TableStyleMedium2" defaultPivotStyle="PivotStyleLight16"/>
  <colors>
    <mruColors>
      <color rgb="FFFFC28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1">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 s="0">
    <v>30</v>
    <v>5</v>
  </rv>
  <rv s="0">
    <v>31</v>
    <v>5</v>
  </rv>
  <rv s="0">
    <v>32</v>
    <v>5</v>
  </rv>
  <rv s="0">
    <v>33</v>
    <v>5</v>
  </rv>
  <rv s="0">
    <v>34</v>
    <v>5</v>
  </rv>
  <rv s="0">
    <v>35</v>
    <v>5</v>
  </rv>
  <rv s="0">
    <v>36</v>
    <v>5</v>
  </rv>
  <rv s="0">
    <v>37</v>
    <v>5</v>
  </rv>
  <rv s="0">
    <v>38</v>
    <v>5</v>
  </rv>
  <rv s="0">
    <v>39</v>
    <v>5</v>
  </rv>
  <rv s="0">
    <v>40</v>
    <v>5</v>
  </rv>
  <rv s="0">
    <v>41</v>
    <v>5</v>
  </rv>
  <rv s="0">
    <v>42</v>
    <v>5</v>
  </rv>
  <rv s="0">
    <v>43</v>
    <v>5</v>
  </rv>
  <rv s="0">
    <v>44</v>
    <v>5</v>
  </rv>
  <rv s="0">
    <v>45</v>
    <v>5</v>
  </rv>
  <rv s="0">
    <v>46</v>
    <v>5</v>
  </rv>
  <rv s="0">
    <v>47</v>
    <v>5</v>
  </rv>
  <rv s="0">
    <v>48</v>
    <v>5</v>
  </rv>
  <rv s="0">
    <v>49</v>
    <v>5</v>
  </rv>
  <rv s="0">
    <v>50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falabella.com.co/falabella-co/product/150478987/torre-gamer-ryzen-5-5600g-16gb-ram-1tb-ssd-board-a520m/150478988" TargetMode="External"/><Relationship Id="rId2" Type="http://schemas.openxmlformats.org/officeDocument/2006/relationships/hyperlink" Target="https://www.exito.com/pc-gamer-amd-ryzen-5-5600gmonitor-22-fhd-100hzram-16gb-ddr4-ssd-512gb-board-a520m-104436499-mp/p?idsku=104436499&amp;srsltid=AfmBOortIWZTqUYKJ_DD3Cj9b6gmHXdSp538SGB-j-DPW6YHpsMiyELDy9Y" TargetMode="External"/><Relationship Id="rId1" Type="http://schemas.openxmlformats.org/officeDocument/2006/relationships/hyperlink" Target="https://www.mercadolibre.com.co/torre-cpu-intel-core-i3-10100-uhd-630-512gb-8gb-pc/up/MCOU2412742994?matt_tool=19390127&amp;pdp_filters=item_id%3AMCO1405907307&amp;from=gshop"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tecnoplaza.com.co/products/monitor-lg-25ms550-ips-full-hd-100hz-24-5" TargetMode="External"/><Relationship Id="rId2" Type="http://schemas.openxmlformats.org/officeDocument/2006/relationships/hyperlink" Target="https://www.alkosto.com/monitor-samsung-24-pulgadas-ls24f330-fhd-plano-negro/p/198957224393" TargetMode="External"/><Relationship Id="rId1" Type="http://schemas.openxmlformats.org/officeDocument/2006/relationships/hyperlink" Target="https://www.alkosto.com/monitor-lg-24-pulgadas-24u411b-fhd-plano-negro/p/8806096834824"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alkosto.com/disco-duro-toshiba-1tb-usb-30-canvio-basics/p/723844001339" TargetMode="External"/><Relationship Id="rId2" Type="http://schemas.openxmlformats.org/officeDocument/2006/relationships/hyperlink" Target="https://www.falabella.com.co/falabella-co/product/125456633/Disco-Solido-Adata-Legend-710-512gb-Pcie-Gen3-X4-M.2-Ssd/125456634" TargetMode="External"/><Relationship Id="rId1" Type="http://schemas.openxmlformats.org/officeDocument/2006/relationships/hyperlink" Target="https://www.mercadolibre.com.co/disco-solido-ssd-interno-adata-ultimate-su650-asu650ss-512gt-r-512gb/p/MCO35339869"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exito.com/disco-duro-solido-ssd-interno-480-gb-sata-104884671-mp/p" TargetMode="External"/><Relationship Id="rId2" Type="http://schemas.openxmlformats.org/officeDocument/2006/relationships/hyperlink" Target="https://www.falabella.com.co/falabella-co/product/118189989/Disco-duro-sata-western-digital-de-1-tb-para-pc-dvr-verde/118189990?rid=recs%21pdp%21co_f.com%21rec_1%21x%21buy_together%21PDP%21118189990%21x%214%21x" TargetMode="External"/><Relationship Id="rId1" Type="http://schemas.openxmlformats.org/officeDocument/2006/relationships/hyperlink" Target="https://www.mercadolibre.com.co/disco-duro-interno-seagate-barracuda-st1000lm049-1tb/p/MCO15396318?pdp_filters=seller_id%3A163685607"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www.exito.com/memoria-ram-adata-ddr5-8gb-5600mhz-pc5-44800-104970179-mp/p" TargetMode="External"/><Relationship Id="rId2" Type="http://schemas.openxmlformats.org/officeDocument/2006/relationships/hyperlink" Target="https://www.mercadolibre.com.co/memoria-ram-hyperx-fury-16gb-ddr4-3200mhz-negro/p/MCO24557703?matt_tool=19390127&amp;pdp_filters=item_id%3AMCO3796217514&amp;from=gshop" TargetMode="External"/><Relationship Id="rId1" Type="http://schemas.openxmlformats.org/officeDocument/2006/relationships/hyperlink" Target="https://www.mercadolibre.com.co/memoria-ram-16gb-1x16gb-ddr4-portatil-adataad4s320016g22sgn/up/MCOU3812634443"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www.mercadolibre.com.co/servidor-dell-poweredge-24core-96gb-ram-8x-300gb/up/MCOU3927681433" TargetMode="External"/><Relationship Id="rId2" Type="http://schemas.openxmlformats.org/officeDocument/2006/relationships/hyperlink" Target="https://www.mercadolibre.com.co/servidor-hp-proliant-dl360-g7-1u-con-2x-xeon-2-66ghz-32gb-r/up/MCOU2490774263" TargetMode="External"/><Relationship Id="rId1" Type="http://schemas.openxmlformats.org/officeDocument/2006/relationships/hyperlink" Target="https://www.mercadolibre.com.co/servidor-hp-proliant-dl360p-gen8-2x-intel-64gb-ram/up/MCOU3952901998"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www.alkosto.com/teclado-hp-inalambrico-220-negro/p/197497177428" TargetMode="External"/><Relationship Id="rId2" Type="http://schemas.openxmlformats.org/officeDocument/2006/relationships/hyperlink" Target="https://www.mercadolibre.com.co/teclado-inalambrico-genius-kb-7200-tecnocenter-color-del-teclado-negro-idioma-espanol-espana/p/MCO30906208?pdp_filters=SHIPPING_ORIGIN%3A10215068&amp;quantity=1" TargetMode="External"/><Relationship Id="rId1" Type="http://schemas.openxmlformats.org/officeDocument/2006/relationships/hyperlink" Target="https://www.mercadolibre.com.co/teclado-inalambrico-bluetooth-logitech-k250-negro/p/MCO54630038?pdp_filters=SHIPPING_ORIGIN%3A10215068"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www.alkosto.com/mouse-maxell-inalambrico-ergonomico-vertical-negro/p/025215505966" TargetMode="External"/><Relationship Id="rId2" Type="http://schemas.openxmlformats.org/officeDocument/2006/relationships/hyperlink" Target="https://www.ktronix.com/mouse-logitech-inalambrico-optico-m280-negro/p/097855107435" TargetMode="External"/><Relationship Id="rId1" Type="http://schemas.openxmlformats.org/officeDocument/2006/relationships/hyperlink" Target="https://www.alkosto.com/mouse-hp-inalambrico-optico-bluetooth-usb-400-negro/p/198701895152"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www.alkosto.com/computador-portatil-acer-aspire-go-156-pulgadas-r6j3-amd/p/4711474986139" TargetMode="External"/><Relationship Id="rId2" Type="http://schemas.openxmlformats.org/officeDocument/2006/relationships/hyperlink" Target="https://www.ktronix.com/computador-portatil-asus-vivobook-156-pulgadas-x1504va/p/4711636344517" TargetMode="External"/><Relationship Id="rId1" Type="http://schemas.openxmlformats.org/officeDocument/2006/relationships/hyperlink" Target="https://www.alkosto.com/computador-portatil-asus-vivobook-16-pulgadas-m1607ka/p/4711636208697"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pcmastersbogota.com.co/producto/gigabyte-windforce-rtx-5050-de-8gb-oc/" TargetMode="External"/><Relationship Id="rId2" Type="http://schemas.openxmlformats.org/officeDocument/2006/relationships/hyperlink" Target="https://enjoyvideogames.com.co/product/tarjeta-de-video-gigabyte-gaming-geforce-rtx-5050-8gb-oc/" TargetMode="External"/><Relationship Id="rId1" Type="http://schemas.openxmlformats.org/officeDocument/2006/relationships/hyperlink" Target="https://enjoyvideogames.com.co/product/tarjeta-de-video-msi-gaming-x-geforce-rtx-3050-6gb-oc/"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tauretcomputadores.com/product/procesador-amd-ryzen-9-7900-am5-3-7ghz-5-4ghz-fan-video" TargetMode="External"/><Relationship Id="rId2" Type="http://schemas.openxmlformats.org/officeDocument/2006/relationships/hyperlink" Target="https://www.mercadolibre.com.co/procesador-intel-core-i7-12700kf-12va-gen-lga1700-50ghz/p/MCO2063981382" TargetMode="External"/><Relationship Id="rId1" Type="http://schemas.openxmlformats.org/officeDocument/2006/relationships/hyperlink" Target="https://tauretcomputadores.com/product/procesador-amd-ryzen-7-5700g-am4-38ghz-46ghz-fan-video"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www.mercadolibre.com.co/teclado-inalambrico-bluetooth-logitech-k250-negro/p/MCO54630038?pdp_filters=SHIPPING_ORIGIN%3A10215068" TargetMode="External"/><Relationship Id="rId2" Type="http://schemas.openxmlformats.org/officeDocument/2006/relationships/hyperlink" Target="https://www.alkosto.com/teclado-esenses-inalambrico-bluetooth-recargable-wrk-408/p/7707409100517" TargetMode="External"/><Relationship Id="rId1" Type="http://schemas.openxmlformats.org/officeDocument/2006/relationships/hyperlink" Target="https://www.alkosto.com/teclado-hp-inalambrico-230-negro/p/195908430070"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www.panamericana.com.co/mouse-ergonomico-inalambrico-trust-verro-negro-672803/p?idsku=672803&amp;utm_source=google&amp;utm_medium=cpa&amp;utm_campaign=Co_Panamericana_google_performance_generica_aon_generica_shopping_standar&amp;utm_term=shopping_standar&amp;gad_source=1&amp;gad_campaignid=21550529952&amp;gbraid=0AAAAAC8jpDQOHv84-VGdHk8xtSfYC2onG&amp;gclid=CjwKCAjwkaXUBhASEiwAZI3ds6tcDnNVSLIwpJjcCYfSr3qdWZLYGoFh0D3tkEN8VYAeYoYmDj_1tRoCn0gQAvD_BwE" TargetMode="External"/><Relationship Id="rId2" Type="http://schemas.openxmlformats.org/officeDocument/2006/relationships/hyperlink" Target="https://www.alkosto.com/mouse-maxell-inalambrico-ergonomico-vertical-negro/p/025215505966?fuente=google&amp;medio=cpc&amp;campaign=AK_COL_MAX_PEF_CPC_AON_VJ_TLP_Accesorios-Videojuegos-AON_PAC&amp;keyword=&amp;gad_source=1&amp;gad_campaignid=17338992415&amp;gbraid=0AAAAADlnVbjC2dcDjpl6QnoEmFIniWXJ1&amp;gclid=CjwKCAjwkaXUBhASEiwAZI3ds_swyN9Wd297LO_CMafgZQiunePNTbi9-ZjI002J_9xUEE2wJwtAKRoCWCgQAvD_BwE" TargetMode="External"/><Relationship Id="rId1" Type="http://schemas.openxmlformats.org/officeDocument/2006/relationships/hyperlink" Target="https://www.panamericana.com.co/mouse-vertical-erg-8250s-negro-con-plateado-665423/p?idsku=665423"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www.mercadolibre.com.co/software-vitalicio-facturacion-pos-inventario-local-nube/p/MCO2082773225" TargetMode="External"/><Relationship Id="rId2" Type="http://schemas.openxmlformats.org/officeDocument/2006/relationships/hyperlink" Target="https://www.contoda.com.co/punto-de-venta-pos/" TargetMode="External"/><Relationship Id="rId1" Type="http://schemas.openxmlformats.org/officeDocument/2006/relationships/hyperlink" Target="https://btw.com.co/pos/"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lasus.com.co/es/visual-studio-professional-2026-nce-com-bas-per-1tm" TargetMode="External"/><Relationship Id="rId2" Type="http://schemas.openxmlformats.org/officeDocument/2006/relationships/hyperlink" Target="https://lasus.com.co/es/visual-studio-professional-2026-nce-nfp-bas-per-1tm" TargetMode="External"/><Relationship Id="rId1" Type="http://schemas.openxmlformats.org/officeDocument/2006/relationships/hyperlink" Target="https://www.microsoft.com/es-co/d/visual-studio-professional-2026/dg7gmgf0vj96"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https://revolutionsoft.com.co/windows-11/windows-11-pro.html?_gl=1*1ye4d07*_up*MQ..*_ga*MzcxMTExODE2LjE3ODc0MjkxODc.*_ga_C64VX5E0B0*czE3ODc0MjkxODUkbzEkZzAkdDE3ODc0MjkxODUkajYwJGwwJGgw" TargetMode="External"/><Relationship Id="rId2" Type="http://schemas.openxmlformats.org/officeDocument/2006/relationships/hyperlink" Target="https://www.pcware.com.co/windows-11-pro-64-bit-spanish-latam-dsp-oei-dvd-fqc-10553" TargetMode="External"/><Relationship Id="rId1" Type="http://schemas.openxmlformats.org/officeDocument/2006/relationships/hyperlink" Target="https://www.microsoft.com/es-co/d/windows-11-pro/dg7gmgf0d8h4"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https://latinkeys.com/colombia/producto/sql-server-2022-enterprise/" TargetMode="External"/><Relationship Id="rId2" Type="http://schemas.openxmlformats.org/officeDocument/2006/relationships/hyperlink" Target="https://latinkeys.com/colombia/producto/sql-server-2019-standard-licencia-para-1-servidor/" TargetMode="External"/><Relationship Id="rId1" Type="http://schemas.openxmlformats.org/officeDocument/2006/relationships/hyperlink" Target="https://latinkeys.com/colombia/producto/sql-server-2022-standard-1-servidor/" TargetMode="External"/></Relationships>
</file>

<file path=xl/worksheets/_rels/sheet19.xml.rels><?xml version="1.0" encoding="UTF-8" standalone="yes"?>
<Relationships xmlns="http://schemas.openxmlformats.org/package/2006/relationships"><Relationship Id="rId8" Type="http://schemas.openxmlformats.org/officeDocument/2006/relationships/hyperlink" Target="https://www.zoho.com/es-xl/workplace/" TargetMode="External"/><Relationship Id="rId3" Type="http://schemas.openxmlformats.org/officeDocument/2006/relationships/hyperlink" Target="https://aws.amazon.com/es/pm/lambda/?trk=4e2d98b2-1132-44f1-8364-ebb0fc7b0e43&amp;sc_channel=ps&amp;ef_id=CjwKCAjwkaXUBhASEiwAZI3dszxI5J4v6v7VvDvdSOLMedvV-KDekBOJq0UZrWvMmN0Tp7mw4ipxzxoC2ZcQAvD_BwE&amp;gads_camp=23533256857&amp;gads_ag=191938386422&amp;gads_ad=802094701914&amp;gads_kw=amazon%20lambda&amp;gads_matchtype=e&amp;gads_network=g&amp;gads_device=c&amp;gads_geo=9198745&amp;gad_campaignid=23533256857&amp;gbraid=0AAAAADjHtp_bISc5xBi1fa1O273VOiMDI&amp;gclid=CjwKCAjwkaXUBhASEiwAZI3dszxI5J4v6v7VvDvdSOLMedvV-KDekBOJq0UZrWvMmN0Tp7mw4ipxzxoC2ZcQAvD_BwE" TargetMode="External"/><Relationship Id="rId7" Type="http://schemas.openxmlformats.org/officeDocument/2006/relationships/hyperlink" Target="https://buysoft.com.co/product/microsoft-365-business?gad_source=1&amp;gad_campaignid=22934635674&amp;gbraid=0AAAAAoMeztOCyJ66nwQkbiaebQJO1u6Ld&amp;gclid=CjwKCAjwkaXUBhASEiwAZI3dsyMGm77YdKrJ_Yy5l2aHlLjUVEZ_IRKi7CKfia3dLkPJVEmpEaA3gRoC7hUQAvD_BwE" TargetMode="External"/><Relationship Id="rId12" Type="http://schemas.openxmlformats.org/officeDocument/2006/relationships/hyperlink" Target="https://azure.microsoft.com/" TargetMode="External"/><Relationship Id="rId2" Type="http://schemas.openxmlformats.org/officeDocument/2006/relationships/hyperlink" Target="https://cloud.google.com/" TargetMode="External"/><Relationship Id="rId1" Type="http://schemas.openxmlformats.org/officeDocument/2006/relationships/hyperlink" Target="https://azure.microsoft.com/es-es" TargetMode="External"/><Relationship Id="rId6" Type="http://schemas.openxmlformats.org/officeDocument/2006/relationships/hyperlink" Target="https://cloud.google.com/gemini-enterprise?hl=es-419&amp;utm_source=google&amp;utm_medium=cpc&amp;utm_campaign=1713764-Workspace-DR-LATAM-CO-es-Google-SKWS-BRO-LUAC0021404&amp;utm_content=c-Hybrid+%7C+SKWS+-+BRO+%7C+Txt+-+Gemini+Enterprise-55466631&amp;utm_term=software%20para%20empresas&amp;gclsrc=aw.ds&amp;gad_source=1&amp;gad_campaignid=23373555813&amp;gclid=CjwKCAjwkaXUBhASEiwAZI3ds0eaceH1RMg-fNasCoXYKpXWEZafqlf8KhDJ9gIyzL0mFiaxyap93BoCgVsQAvD_BwE" TargetMode="External"/><Relationship Id="rId11" Type="http://schemas.openxmlformats.org/officeDocument/2006/relationships/hyperlink" Target="https://aws.amazon.com/" TargetMode="External"/><Relationship Id="rId5" Type="http://schemas.openxmlformats.org/officeDocument/2006/relationships/hyperlink" Target="https://cloud.google.com/apis?utm_source=google&amp;utm_medium=cpc&amp;utm_campaign=latam-CO-all-es-dr-BKWS-all-all-trial-b-dr-1710136-LUAC0020172&amp;utm_content=text-ad-none-any-DEV_c-CRE_791317332167-ADGP_Hybrid+%7C+BKWS+-+BRO+%7C+txt+-+Generic+Cloud-APIs-General+APIs-CO-KWID_385521532725-kwd-385521532725&amp;utm_term=KW_google+cloud+console+api-ST_google+cloud+console+api&amp;gclsrc=aw.ds&amp;gad_source=1&amp;gad_campaignid=23988603824&amp;gclid=CjwKCAjwkaXUBhASEiwAZI3ds5k1jWR7sKO4KOZa-us8JbV0PgzfiAAGTrs4J_mnbP9B5ybNNwQSjxoCBRQQAvD_BwE" TargetMode="External"/><Relationship Id="rId10" Type="http://schemas.openxmlformats.org/officeDocument/2006/relationships/hyperlink" Target="https://cloud.google.com/" TargetMode="External"/><Relationship Id="rId4" Type="http://schemas.openxmlformats.org/officeDocument/2006/relationships/hyperlink" Target="https://azure.microsoft.com/es-mx/pricing/purchase-options/azure-account/search/?ef_id=_k_CjwKCAjwkaXUBhASEiwAZI3ds8R-cNTeUuVVSkR7BadQGh91gBcAcPJvsK0R3L7Hcd0VWGgVFwMW8xoCmTEQAvD_BwE_k_&amp;OCID=AIDcmmdrlkni5h_SEM__k_CjwKCAjwkaXUBhASEiwAZI3ds8R-cNTeUuVVSkR7BadQGh91gBcAcPJvsK0R3L7Hcd0VWGgVFwMW8xoCmTEQAvD_BwE_k_&amp;gad_source=1&amp;gad_campaignid=23514078859&amp;gbraid=0AAAAADcJh_s6A-aHL3_twlV8YW18AEPw8&amp;gclid=CjwKCAjwkaXUBhASEiwAZI3ds8R-cNTeUuVVSkR7BadQGh91gBcAcPJvsK0R3L7Hcd0VWGgVFwMW8xoCmTEQAvD_BwE" TargetMode="External"/><Relationship Id="rId9" Type="http://schemas.openxmlformats.org/officeDocument/2006/relationships/hyperlink" Target="https://aws.amazon.com/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DE1CF-F3AF-4F29-8114-60FBA9DEEC5B}">
  <dimension ref="I2:U13"/>
  <sheetViews>
    <sheetView tabSelected="1" workbookViewId="0">
      <selection activeCell="I2" sqref="I2:T2"/>
    </sheetView>
  </sheetViews>
  <sheetFormatPr defaultRowHeight="12" customHeight="1"/>
  <sheetData>
    <row r="2" spans="9:21" ht="39.75" customHeight="1">
      <c r="I2" s="93" t="s">
        <v>0</v>
      </c>
      <c r="J2" s="94"/>
      <c r="K2" s="94"/>
      <c r="L2" s="94"/>
      <c r="M2" s="94"/>
      <c r="N2" s="94"/>
      <c r="O2" s="94"/>
      <c r="P2" s="94"/>
      <c r="Q2" s="94"/>
      <c r="R2" s="94"/>
      <c r="S2" s="94"/>
      <c r="T2" s="95"/>
      <c r="U2" s="14"/>
    </row>
    <row r="3" spans="9:21" ht="36.75" customHeight="1">
      <c r="I3" s="96"/>
      <c r="J3" s="97"/>
      <c r="K3" s="97"/>
      <c r="L3" s="97"/>
      <c r="M3" s="97"/>
      <c r="N3" s="97"/>
      <c r="O3" s="97"/>
      <c r="P3" s="97"/>
      <c r="Q3" s="97"/>
      <c r="R3" s="97"/>
      <c r="S3" s="97"/>
      <c r="T3" s="98"/>
      <c r="U3" s="14"/>
    </row>
    <row r="4" spans="9:21" ht="31.5" customHeight="1">
      <c r="I4" s="99" t="s">
        <v>1</v>
      </c>
      <c r="J4" s="100"/>
      <c r="K4" s="100"/>
      <c r="L4" s="100"/>
      <c r="M4" s="100"/>
      <c r="N4" s="100"/>
      <c r="O4" s="100"/>
      <c r="P4" s="100"/>
      <c r="Q4" s="100"/>
      <c r="R4" s="100"/>
      <c r="S4" s="100"/>
      <c r="T4" s="101"/>
      <c r="U4" s="14"/>
    </row>
    <row r="5" spans="9:21" ht="31.5" customHeight="1">
      <c r="I5" s="96"/>
      <c r="J5" s="97"/>
      <c r="K5" s="97"/>
      <c r="L5" s="97"/>
      <c r="M5" s="97"/>
      <c r="N5" s="97"/>
      <c r="O5" s="97"/>
      <c r="P5" s="97"/>
      <c r="Q5" s="97"/>
      <c r="R5" s="97"/>
      <c r="S5" s="97"/>
      <c r="T5" s="98"/>
      <c r="U5" s="14"/>
    </row>
    <row r="6" spans="9:21" ht="21">
      <c r="I6" s="99" t="s">
        <v>2</v>
      </c>
      <c r="J6" s="100"/>
      <c r="K6" s="100"/>
      <c r="L6" s="100"/>
      <c r="M6" s="100"/>
      <c r="N6" s="100"/>
      <c r="O6" s="100"/>
      <c r="P6" s="100"/>
      <c r="Q6" s="100"/>
      <c r="R6" s="100"/>
      <c r="S6" s="100"/>
      <c r="T6" s="101"/>
      <c r="U6" s="14"/>
    </row>
    <row r="7" spans="9:21" ht="21" customHeight="1">
      <c r="I7" s="96"/>
      <c r="J7" s="97"/>
      <c r="K7" s="97"/>
      <c r="L7" s="97"/>
      <c r="M7" s="97"/>
      <c r="N7" s="97"/>
      <c r="O7" s="97"/>
      <c r="P7" s="97"/>
      <c r="Q7" s="97"/>
      <c r="R7" s="97"/>
      <c r="S7" s="97"/>
      <c r="T7" s="98"/>
      <c r="U7" s="14"/>
    </row>
    <row r="8" spans="9:21" ht="25.5" customHeight="1">
      <c r="I8" s="99" t="s">
        <v>3</v>
      </c>
      <c r="J8" s="100"/>
      <c r="K8" s="100"/>
      <c r="L8" s="100"/>
      <c r="M8" s="100"/>
      <c r="N8" s="100"/>
      <c r="O8" s="100"/>
      <c r="P8" s="100"/>
      <c r="Q8" s="100"/>
      <c r="R8" s="100"/>
      <c r="S8" s="100"/>
      <c r="T8" s="101"/>
      <c r="U8" s="14"/>
    </row>
    <row r="9" spans="9:21" ht="15">
      <c r="I9" s="96"/>
      <c r="J9" s="97"/>
      <c r="K9" s="97"/>
      <c r="L9" s="97"/>
      <c r="M9" s="97"/>
      <c r="N9" s="97"/>
      <c r="O9" s="97"/>
      <c r="P9" s="97"/>
      <c r="Q9" s="97"/>
      <c r="R9" s="97"/>
      <c r="S9" s="97"/>
      <c r="T9" s="98"/>
      <c r="U9" s="14"/>
    </row>
    <row r="10" spans="9:21" ht="21.75" customHeight="1">
      <c r="I10" s="99">
        <v>3411004</v>
      </c>
      <c r="J10" s="100"/>
      <c r="K10" s="100"/>
      <c r="L10" s="100"/>
      <c r="M10" s="100"/>
      <c r="N10" s="100"/>
      <c r="O10" s="100"/>
      <c r="P10" s="100"/>
      <c r="Q10" s="100"/>
      <c r="R10" s="100"/>
      <c r="S10" s="100"/>
      <c r="T10" s="101"/>
      <c r="U10" s="14"/>
    </row>
    <row r="11" spans="9:21" ht="22.5" customHeight="1">
      <c r="I11" s="96"/>
      <c r="J11" s="97"/>
      <c r="K11" s="97"/>
      <c r="L11" s="97"/>
      <c r="M11" s="97"/>
      <c r="N11" s="97"/>
      <c r="O11" s="97"/>
      <c r="P11" s="97"/>
      <c r="Q11" s="97"/>
      <c r="R11" s="97"/>
      <c r="S11" s="97"/>
      <c r="T11" s="98"/>
      <c r="U11" s="14"/>
    </row>
    <row r="12" spans="9:21" ht="41.25" customHeight="1">
      <c r="I12" s="90" t="s">
        <v>4</v>
      </c>
      <c r="J12" s="91"/>
      <c r="K12" s="91"/>
      <c r="L12" s="91"/>
      <c r="M12" s="91"/>
      <c r="N12" s="91"/>
      <c r="O12" s="91"/>
      <c r="P12" s="91"/>
      <c r="Q12" s="91"/>
      <c r="R12" s="91"/>
      <c r="S12" s="91"/>
      <c r="T12" s="92"/>
      <c r="U12" s="14"/>
    </row>
    <row r="13" spans="9:21" ht="15">
      <c r="I13" s="14"/>
      <c r="J13" s="14"/>
      <c r="K13" s="14"/>
      <c r="L13" s="14"/>
      <c r="M13" s="14"/>
      <c r="N13" s="14"/>
      <c r="O13" s="14"/>
      <c r="P13" s="14"/>
      <c r="Q13" s="14"/>
      <c r="R13" s="14"/>
      <c r="S13" s="14"/>
      <c r="T13" s="14"/>
      <c r="U13" s="14"/>
    </row>
  </sheetData>
  <mergeCells count="11">
    <mergeCell ref="I12:T12"/>
    <mergeCell ref="I2:T2"/>
    <mergeCell ref="I3:T3"/>
    <mergeCell ref="I4:T4"/>
    <mergeCell ref="I5:T5"/>
    <mergeCell ref="I6:T6"/>
    <mergeCell ref="I7:T7"/>
    <mergeCell ref="I8:T8"/>
    <mergeCell ref="I9:T9"/>
    <mergeCell ref="I10:T10"/>
    <mergeCell ref="I11:T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000"/>
  <sheetViews>
    <sheetView topLeftCell="A7" workbookViewId="0">
      <selection activeCell="C17" sqref="C17"/>
    </sheetView>
  </sheetViews>
  <sheetFormatPr defaultColWidth="12.5703125" defaultRowHeight="15" customHeight="1"/>
  <cols>
    <col min="1" max="3" width="19.140625" customWidth="1"/>
    <col min="4" max="5" width="21.85546875" customWidth="1"/>
    <col min="6" max="6" width="17" customWidth="1"/>
    <col min="7" max="7" width="18" customWidth="1"/>
    <col min="8" max="10" width="17" customWidth="1"/>
    <col min="11" max="11" width="19.140625" customWidth="1"/>
    <col min="12" max="12" width="35.5703125" customWidth="1"/>
    <col min="13" max="28" width="10" customWidth="1"/>
  </cols>
  <sheetData>
    <row r="1" spans="1:28" ht="12.75" customHeight="1">
      <c r="A1" s="1"/>
    </row>
    <row r="2" spans="1:28" ht="27.75" customHeight="1">
      <c r="D2" s="102" t="s">
        <v>5</v>
      </c>
      <c r="E2" s="102"/>
      <c r="F2" s="128"/>
      <c r="G2" s="128"/>
      <c r="H2" s="128"/>
    </row>
    <row r="3" spans="1:28" ht="12.75" customHeight="1"/>
    <row r="4" spans="1:28" ht="12.75" customHeight="1"/>
    <row r="5" spans="1:28" ht="43.5" customHeight="1">
      <c r="A5" s="103" t="s">
        <v>6</v>
      </c>
      <c r="B5" s="124"/>
      <c r="C5" s="124"/>
      <c r="D5" s="124"/>
      <c r="E5" s="124"/>
      <c r="F5" s="124"/>
      <c r="G5" s="124"/>
      <c r="H5" s="124"/>
      <c r="I5" s="124"/>
      <c r="J5" s="124"/>
      <c r="K5" s="124"/>
      <c r="L5" s="125"/>
    </row>
    <row r="6" spans="1:28" ht="15.75" customHeight="1"/>
    <row r="7" spans="1:28" ht="75.75" customHeight="1">
      <c r="A7" s="2" t="s">
        <v>7</v>
      </c>
      <c r="B7" s="7" t="s">
        <v>8</v>
      </c>
      <c r="C7" s="7" t="s">
        <v>9</v>
      </c>
      <c r="D7" s="15" t="s">
        <v>10</v>
      </c>
      <c r="E7" s="15" t="s">
        <v>11</v>
      </c>
      <c r="F7" s="15" t="s">
        <v>12</v>
      </c>
      <c r="G7" s="8" t="s">
        <v>13</v>
      </c>
      <c r="H7" s="7" t="s">
        <v>14</v>
      </c>
      <c r="I7" s="7" t="s">
        <v>15</v>
      </c>
      <c r="J7" s="7" t="s">
        <v>16</v>
      </c>
      <c r="K7" s="15" t="s">
        <v>17</v>
      </c>
      <c r="L7" s="7" t="s">
        <v>18</v>
      </c>
      <c r="M7" s="4"/>
      <c r="N7" s="4"/>
      <c r="O7" s="4"/>
      <c r="P7" s="4"/>
      <c r="Q7" s="4"/>
      <c r="R7" s="4"/>
      <c r="S7" s="4"/>
      <c r="T7" s="4"/>
      <c r="U7" s="4"/>
      <c r="V7" s="4"/>
      <c r="W7" s="4"/>
      <c r="X7" s="4"/>
      <c r="Y7" s="4"/>
      <c r="Z7" s="4"/>
      <c r="AA7" s="4"/>
      <c r="AB7" s="4"/>
    </row>
    <row r="8" spans="1:28" ht="75.75" customHeight="1">
      <c r="A8" s="9" t="s">
        <v>19</v>
      </c>
      <c r="B8" s="10" t="s">
        <v>20</v>
      </c>
      <c r="C8" s="16" t="s">
        <v>21</v>
      </c>
      <c r="D8" s="11" t="s">
        <v>22</v>
      </c>
      <c r="E8" s="11" t="e" vm="1">
        <v>#VALUE!</v>
      </c>
      <c r="F8" s="24">
        <v>1754910</v>
      </c>
      <c r="G8" s="25">
        <f>F8/1.19</f>
        <v>1474714.2857142857</v>
      </c>
      <c r="H8" s="26">
        <f>G8*0.19</f>
        <v>280195.71428571426</v>
      </c>
      <c r="I8" s="26">
        <f>G8+H8</f>
        <v>1754910</v>
      </c>
      <c r="J8" s="17" t="s">
        <v>23</v>
      </c>
      <c r="K8" s="21" t="s">
        <v>24</v>
      </c>
      <c r="L8" s="18" t="s">
        <v>25</v>
      </c>
    </row>
    <row r="9" spans="1:28" ht="83.25" customHeight="1">
      <c r="A9" s="9" t="s">
        <v>26</v>
      </c>
      <c r="B9" s="12" t="s">
        <v>27</v>
      </c>
      <c r="C9" s="22" t="s">
        <v>28</v>
      </c>
      <c r="D9" s="13" t="s">
        <v>29</v>
      </c>
      <c r="E9" s="13" t="e" vm="2">
        <v>#VALUE!</v>
      </c>
      <c r="F9" s="24">
        <v>1901400</v>
      </c>
      <c r="G9" s="25">
        <f t="shared" ref="G9:G10" si="0">F9/1.19</f>
        <v>1597815.1260504203</v>
      </c>
      <c r="H9" s="26">
        <f t="shared" ref="H9:H10" si="1">G9*0.19</f>
        <v>303584.87394957989</v>
      </c>
      <c r="I9" s="26">
        <f t="shared" ref="I9:I10" si="2">G9+H9</f>
        <v>1901400.0000000002</v>
      </c>
      <c r="J9" s="17" t="s">
        <v>30</v>
      </c>
      <c r="K9" s="21" t="s">
        <v>24</v>
      </c>
      <c r="L9" s="20" t="s">
        <v>31</v>
      </c>
    </row>
    <row r="10" spans="1:28" ht="83.25" customHeight="1">
      <c r="A10" s="9" t="s">
        <v>32</v>
      </c>
      <c r="B10" s="10" t="s">
        <v>33</v>
      </c>
      <c r="C10" s="19" t="s">
        <v>34</v>
      </c>
      <c r="D10" s="23" t="s">
        <v>35</v>
      </c>
      <c r="E10" s="23" t="e" vm="3">
        <v>#VALUE!</v>
      </c>
      <c r="F10" s="24">
        <v>2360000</v>
      </c>
      <c r="G10" s="25">
        <f t="shared" si="0"/>
        <v>1983193.2773109244</v>
      </c>
      <c r="H10" s="26">
        <f t="shared" si="1"/>
        <v>376806.72268907563</v>
      </c>
      <c r="I10" s="26">
        <f t="shared" si="2"/>
        <v>2360000</v>
      </c>
      <c r="J10" s="17" t="s">
        <v>36</v>
      </c>
      <c r="K10" s="21" t="s">
        <v>24</v>
      </c>
      <c r="L10" s="18" t="s">
        <v>37</v>
      </c>
    </row>
    <row r="11" spans="1:28" ht="17.25" customHeight="1">
      <c r="A11" s="1"/>
      <c r="B11" s="54"/>
      <c r="C11" s="54"/>
      <c r="D11" s="54"/>
      <c r="E11" s="54"/>
      <c r="F11" s="54"/>
      <c r="G11" s="54"/>
      <c r="H11" s="54"/>
      <c r="I11" s="54"/>
      <c r="J11" s="54"/>
      <c r="K11" s="54"/>
      <c r="L11" s="54"/>
    </row>
    <row r="12" spans="1:28" ht="22.5" customHeight="1">
      <c r="A12" s="104" t="s">
        <v>38</v>
      </c>
      <c r="B12" s="104"/>
      <c r="C12" s="104"/>
      <c r="D12" s="104"/>
      <c r="E12" s="104"/>
      <c r="F12" s="104"/>
      <c r="G12" s="104"/>
      <c r="H12" s="104"/>
      <c r="I12" s="104"/>
      <c r="J12" s="104"/>
      <c r="K12" s="104"/>
      <c r="L12" s="104"/>
    </row>
    <row r="13" spans="1:28" ht="15" customHeight="1">
      <c r="A13" s="109" t="s">
        <v>39</v>
      </c>
      <c r="B13" s="110"/>
      <c r="C13" s="110"/>
      <c r="D13" s="110"/>
      <c r="E13" s="110"/>
      <c r="F13" s="110"/>
      <c r="G13" s="110"/>
      <c r="H13" s="110"/>
      <c r="I13" s="110"/>
      <c r="J13" s="110"/>
      <c r="K13" s="110"/>
      <c r="L13" s="110"/>
    </row>
    <row r="14" spans="1:28" ht="12.75" customHeight="1">
      <c r="A14" s="110"/>
      <c r="B14" s="110"/>
      <c r="C14" s="110"/>
      <c r="D14" s="110"/>
      <c r="E14" s="110"/>
      <c r="F14" s="110"/>
      <c r="G14" s="110"/>
      <c r="H14" s="110"/>
      <c r="I14" s="110"/>
      <c r="J14" s="110"/>
      <c r="K14" s="110"/>
      <c r="L14" s="110"/>
    </row>
    <row r="15" spans="1:28" ht="21" customHeight="1">
      <c r="A15" s="52"/>
      <c r="B15" s="53"/>
      <c r="C15" s="53"/>
      <c r="D15" s="53"/>
      <c r="E15" s="53"/>
      <c r="F15" s="53"/>
      <c r="G15" s="53"/>
      <c r="H15" s="53"/>
      <c r="I15" s="53"/>
      <c r="J15" s="53"/>
      <c r="K15" s="53"/>
      <c r="L15" s="53"/>
    </row>
    <row r="16" spans="1:28"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5"/>
      <c r="E26" s="5"/>
      <c r="F26" s="5"/>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L5"/>
    <mergeCell ref="A12:L12"/>
    <mergeCell ref="A13:L14"/>
  </mergeCells>
  <hyperlinks>
    <hyperlink ref="C8" r:id="rId1" xr:uid="{FC22FAB8-2B39-4D40-A476-99EC79D172DB}"/>
    <hyperlink ref="C9" r:id="rId2" xr:uid="{FDC0564E-8AEA-4858-A8E0-23550488F78D}"/>
    <hyperlink ref="C10" r:id="rId3" xr:uid="{B3365DA0-C397-4AC8-857B-B38BCEFD5491}"/>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000"/>
  <sheetViews>
    <sheetView topLeftCell="A8" workbookViewId="0">
      <selection activeCell="A13" sqref="A13:L15"/>
    </sheetView>
  </sheetViews>
  <sheetFormatPr defaultColWidth="12.5703125" defaultRowHeight="15" customHeight="1"/>
  <cols>
    <col min="1" max="3" width="19.140625" customWidth="1"/>
    <col min="4" max="5" width="21.85546875" customWidth="1"/>
    <col min="6" max="7" width="17" customWidth="1"/>
    <col min="8" max="8" width="18" customWidth="1"/>
    <col min="9" max="9" width="17" customWidth="1"/>
    <col min="10" max="11" width="19.140625" customWidth="1"/>
    <col min="12" max="12" width="31.28515625" customWidth="1"/>
    <col min="13" max="27" width="10" customWidth="1"/>
  </cols>
  <sheetData>
    <row r="1" spans="1:27" ht="12.75" customHeight="1"/>
    <row r="2" spans="1:27" ht="27.75" customHeight="1">
      <c r="D2" s="102" t="s">
        <v>5</v>
      </c>
      <c r="E2" s="102"/>
      <c r="F2" s="128"/>
      <c r="G2" s="128"/>
      <c r="H2" s="128"/>
      <c r="I2" s="128"/>
    </row>
    <row r="3" spans="1:27" ht="12.75" customHeight="1"/>
    <row r="4" spans="1:27" ht="12.75" customHeight="1"/>
    <row r="5" spans="1:27" ht="43.5" customHeight="1">
      <c r="A5" s="105" t="s">
        <v>6</v>
      </c>
      <c r="B5" s="106"/>
      <c r="C5" s="106"/>
      <c r="D5" s="106"/>
      <c r="E5" s="106"/>
      <c r="F5" s="106"/>
      <c r="G5" s="106"/>
      <c r="H5" s="106"/>
      <c r="I5" s="106"/>
      <c r="J5" s="106"/>
      <c r="K5" s="106"/>
      <c r="L5" s="106"/>
    </row>
    <row r="6" spans="1:27" ht="15.75" customHeight="1"/>
    <row r="7" spans="1:27" ht="75.75" customHeight="1">
      <c r="A7" s="2" t="s">
        <v>7</v>
      </c>
      <c r="B7" s="7" t="s">
        <v>8</v>
      </c>
      <c r="C7" s="7" t="s">
        <v>9</v>
      </c>
      <c r="D7" s="15" t="s">
        <v>10</v>
      </c>
      <c r="E7" s="15" t="s">
        <v>40</v>
      </c>
      <c r="F7" s="15" t="s">
        <v>12</v>
      </c>
      <c r="G7" s="8" t="s">
        <v>13</v>
      </c>
      <c r="H7" s="7" t="s">
        <v>14</v>
      </c>
      <c r="I7" s="7" t="s">
        <v>15</v>
      </c>
      <c r="J7" s="7" t="s">
        <v>16</v>
      </c>
      <c r="K7" s="15" t="s">
        <v>17</v>
      </c>
      <c r="L7" s="7" t="s">
        <v>18</v>
      </c>
      <c r="M7" s="4"/>
      <c r="N7" s="4"/>
      <c r="O7" s="4"/>
      <c r="P7" s="4"/>
      <c r="Q7" s="4"/>
      <c r="R7" s="4"/>
      <c r="S7" s="4"/>
      <c r="T7" s="4"/>
      <c r="U7" s="4"/>
      <c r="V7" s="4"/>
      <c r="W7" s="4"/>
      <c r="X7" s="4"/>
      <c r="Y7" s="4"/>
      <c r="Z7" s="4"/>
      <c r="AA7" s="4"/>
    </row>
    <row r="8" spans="1:27" ht="90.75" customHeight="1">
      <c r="A8" s="9" t="s">
        <v>19</v>
      </c>
      <c r="B8" s="10" t="s">
        <v>41</v>
      </c>
      <c r="C8" s="16" t="s">
        <v>42</v>
      </c>
      <c r="D8" s="11" t="s">
        <v>43</v>
      </c>
      <c r="E8" s="11" t="e" vm="4">
        <v>#VALUE!</v>
      </c>
      <c r="F8" s="24">
        <v>429900</v>
      </c>
      <c r="G8" s="25">
        <f>F8/1.19</f>
        <v>361260.50420168071</v>
      </c>
      <c r="H8" s="26">
        <f>G8*0.19</f>
        <v>68639.495798319331</v>
      </c>
      <c r="I8" s="26">
        <f>G8+H8</f>
        <v>429900.00000000006</v>
      </c>
      <c r="J8" s="17" t="s">
        <v>44</v>
      </c>
      <c r="K8" s="21" t="s">
        <v>24</v>
      </c>
      <c r="L8" s="18" t="s">
        <v>45</v>
      </c>
    </row>
    <row r="9" spans="1:27" ht="102" customHeight="1">
      <c r="A9" s="9" t="s">
        <v>26</v>
      </c>
      <c r="B9" s="12" t="s">
        <v>46</v>
      </c>
      <c r="C9" s="22" t="s">
        <v>47</v>
      </c>
      <c r="D9" s="27" t="s">
        <v>48</v>
      </c>
      <c r="E9" s="13" t="e" vm="5">
        <v>#VALUE!</v>
      </c>
      <c r="F9" s="24">
        <v>399930</v>
      </c>
      <c r="G9" s="25">
        <f t="shared" ref="G9:G10" si="0">F9/1.19</f>
        <v>336075.63025210088</v>
      </c>
      <c r="H9" s="26">
        <f t="shared" ref="H9:H10" si="1">G9*0.19</f>
        <v>63854.369747899167</v>
      </c>
      <c r="I9" s="26">
        <f t="shared" ref="I9:I10" si="2">G9+H9</f>
        <v>399930.00000000006</v>
      </c>
      <c r="J9" s="17" t="s">
        <v>49</v>
      </c>
      <c r="K9" s="21" t="s">
        <v>24</v>
      </c>
      <c r="L9" s="20" t="s">
        <v>50</v>
      </c>
    </row>
    <row r="10" spans="1:27" ht="97.5" customHeight="1">
      <c r="A10" s="9" t="s">
        <v>32</v>
      </c>
      <c r="B10" s="10" t="s">
        <v>51</v>
      </c>
      <c r="C10" s="19" t="s">
        <v>52</v>
      </c>
      <c r="D10" s="28" t="s">
        <v>53</v>
      </c>
      <c r="E10" s="23" t="e" vm="6">
        <v>#VALUE!</v>
      </c>
      <c r="F10" s="24">
        <v>500000</v>
      </c>
      <c r="G10" s="25">
        <f t="shared" si="0"/>
        <v>420168.06722689077</v>
      </c>
      <c r="H10" s="26">
        <f t="shared" si="1"/>
        <v>79831.932773109249</v>
      </c>
      <c r="I10" s="26">
        <f t="shared" si="2"/>
        <v>500000</v>
      </c>
      <c r="J10" s="17" t="s">
        <v>54</v>
      </c>
      <c r="K10" s="21" t="s">
        <v>24</v>
      </c>
      <c r="L10" s="18" t="s">
        <v>55</v>
      </c>
    </row>
    <row r="11" spans="1:27" ht="15" customHeight="1">
      <c r="A11" s="114"/>
      <c r="B11" s="115"/>
      <c r="C11" s="115"/>
      <c r="D11" s="115"/>
      <c r="E11" s="115"/>
      <c r="F11" s="115"/>
      <c r="G11" s="115"/>
      <c r="H11" s="115"/>
      <c r="I11" s="115"/>
      <c r="J11" s="115"/>
      <c r="K11" s="115"/>
      <c r="L11" s="116"/>
    </row>
    <row r="12" spans="1:27" ht="12.75" customHeight="1">
      <c r="A12" s="116"/>
      <c r="B12" s="116"/>
      <c r="C12" s="116"/>
      <c r="D12" s="116"/>
      <c r="E12" s="116"/>
      <c r="F12" s="116"/>
      <c r="G12" s="116"/>
      <c r="H12" s="116"/>
      <c r="I12" s="116"/>
      <c r="J12" s="116"/>
      <c r="K12" s="116"/>
      <c r="L12" s="116"/>
    </row>
    <row r="13" spans="1:27" ht="15" customHeight="1">
      <c r="A13" s="104" t="s">
        <v>56</v>
      </c>
      <c r="B13" s="104"/>
      <c r="C13" s="104"/>
      <c r="D13" s="104"/>
      <c r="E13" s="104"/>
      <c r="F13" s="104"/>
      <c r="G13" s="104"/>
      <c r="H13" s="104"/>
      <c r="I13" s="104"/>
      <c r="J13" s="104"/>
      <c r="K13" s="104"/>
      <c r="L13" s="104"/>
    </row>
    <row r="14" spans="1:27" ht="12.75" customHeight="1">
      <c r="A14" s="109" t="s">
        <v>57</v>
      </c>
      <c r="B14" s="110"/>
      <c r="C14" s="110"/>
      <c r="D14" s="110"/>
      <c r="E14" s="110"/>
      <c r="F14" s="110"/>
      <c r="G14" s="110"/>
      <c r="H14" s="110"/>
      <c r="I14" s="110"/>
      <c r="J14" s="110"/>
      <c r="K14" s="110"/>
      <c r="L14" s="110"/>
    </row>
    <row r="15" spans="1:27" ht="12" customHeight="1">
      <c r="A15" s="110"/>
      <c r="B15" s="110"/>
      <c r="C15" s="110"/>
      <c r="D15" s="110"/>
      <c r="E15" s="110"/>
      <c r="F15" s="110"/>
      <c r="G15" s="110"/>
      <c r="H15" s="110"/>
      <c r="I15" s="110"/>
      <c r="J15" s="110"/>
      <c r="K15" s="110"/>
      <c r="L15" s="110"/>
    </row>
    <row r="16" spans="1:27" ht="12.75" customHeight="1"/>
    <row r="17" spans="4:8" ht="12.75" customHeight="1"/>
    <row r="18" spans="4:8" ht="12.75" customHeight="1"/>
    <row r="19" spans="4:8" ht="12.75" customHeight="1"/>
    <row r="20" spans="4:8" ht="12.75" customHeight="1"/>
    <row r="21" spans="4:8" ht="12.75" customHeight="1"/>
    <row r="22" spans="4:8" ht="12.75" customHeight="1"/>
    <row r="23" spans="4:8" ht="12.75" customHeight="1"/>
    <row r="24" spans="4:8" ht="12.75" customHeight="1"/>
    <row r="25" spans="4:8" ht="12.75" customHeight="1"/>
    <row r="26" spans="4:8" ht="12.75" customHeight="1">
      <c r="D26" s="5"/>
      <c r="E26" s="5"/>
      <c r="F26" s="5"/>
      <c r="G26" s="1"/>
      <c r="H26" s="1"/>
    </row>
    <row r="27" spans="4:8" ht="12.75" customHeight="1"/>
    <row r="28" spans="4:8" ht="12.75" customHeight="1"/>
    <row r="29" spans="4:8" ht="12.75" customHeight="1"/>
    <row r="30" spans="4:8" ht="12.75" customHeight="1"/>
    <row r="31" spans="4:8" ht="12.75" customHeight="1"/>
    <row r="32" spans="4:8"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I2"/>
    <mergeCell ref="A5:L5"/>
    <mergeCell ref="A13:L13"/>
    <mergeCell ref="A14:L15"/>
  </mergeCells>
  <hyperlinks>
    <hyperlink ref="C8" r:id="rId1" xr:uid="{36A6F677-8B7D-4AA1-BB39-723948069FA5}"/>
    <hyperlink ref="C9" r:id="rId2" xr:uid="{92F6AC26-B8FF-4D81-887E-74FD5DE03886}"/>
    <hyperlink ref="C10" r:id="rId3" xr:uid="{EBC87CF2-42A3-45C2-8885-4C449D89837E}"/>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000"/>
  <sheetViews>
    <sheetView topLeftCell="A8" workbookViewId="0">
      <selection activeCell="A13" sqref="A13:L15"/>
    </sheetView>
  </sheetViews>
  <sheetFormatPr defaultColWidth="12.5703125" defaultRowHeight="15" customHeight="1"/>
  <cols>
    <col min="1" max="3" width="19.140625" customWidth="1"/>
    <col min="4" max="5" width="21.85546875" customWidth="1"/>
    <col min="6" max="7" width="17" customWidth="1"/>
    <col min="8" max="8" width="18" customWidth="1"/>
    <col min="9" max="9" width="17" customWidth="1"/>
    <col min="10" max="11" width="19.140625" customWidth="1"/>
    <col min="12" max="12" width="28.85546875" customWidth="1"/>
    <col min="13" max="27" width="10" customWidth="1"/>
  </cols>
  <sheetData>
    <row r="1" spans="1:27" ht="12.75" customHeight="1"/>
    <row r="2" spans="1:27" ht="27.75" customHeight="1">
      <c r="D2" s="102" t="s">
        <v>5</v>
      </c>
      <c r="E2" s="102"/>
      <c r="F2" s="128"/>
      <c r="G2" s="128"/>
      <c r="H2" s="128"/>
      <c r="I2" s="128"/>
    </row>
    <row r="3" spans="1:27" ht="12.75" customHeight="1"/>
    <row r="4" spans="1:27" ht="12.75" customHeight="1"/>
    <row r="5" spans="1:27" ht="43.5" customHeight="1">
      <c r="A5" s="105" t="s">
        <v>6</v>
      </c>
      <c r="B5" s="106"/>
      <c r="C5" s="106"/>
      <c r="D5" s="106"/>
      <c r="E5" s="106"/>
      <c r="F5" s="106"/>
      <c r="G5" s="106"/>
      <c r="H5" s="106"/>
      <c r="I5" s="106"/>
      <c r="J5" s="106"/>
      <c r="K5" s="106"/>
      <c r="L5" s="106"/>
    </row>
    <row r="6" spans="1:27" ht="15.75" customHeight="1"/>
    <row r="7" spans="1:27" ht="75.75" customHeight="1">
      <c r="A7" s="2" t="s">
        <v>7</v>
      </c>
      <c r="B7" s="7" t="s">
        <v>8</v>
      </c>
      <c r="C7" s="7" t="s">
        <v>9</v>
      </c>
      <c r="D7" s="15" t="s">
        <v>10</v>
      </c>
      <c r="E7" s="15" t="s">
        <v>11</v>
      </c>
      <c r="F7" s="15" t="s">
        <v>12</v>
      </c>
      <c r="G7" s="8" t="s">
        <v>13</v>
      </c>
      <c r="H7" s="7" t="s">
        <v>14</v>
      </c>
      <c r="I7" s="7" t="s">
        <v>15</v>
      </c>
      <c r="J7" s="7" t="s">
        <v>16</v>
      </c>
      <c r="K7" s="15" t="s">
        <v>17</v>
      </c>
      <c r="L7" s="7" t="s">
        <v>18</v>
      </c>
      <c r="M7" s="4"/>
      <c r="N7" s="4"/>
      <c r="O7" s="4"/>
      <c r="P7" s="4"/>
      <c r="Q7" s="4"/>
      <c r="R7" s="4"/>
      <c r="S7" s="4"/>
      <c r="T7" s="4"/>
      <c r="U7" s="4"/>
      <c r="V7" s="4"/>
      <c r="W7" s="4"/>
      <c r="X7" s="4"/>
      <c r="Y7" s="4"/>
      <c r="Z7" s="4"/>
      <c r="AA7" s="4"/>
    </row>
    <row r="8" spans="1:27" ht="105" customHeight="1">
      <c r="A8" s="9" t="s">
        <v>19</v>
      </c>
      <c r="B8" s="10" t="s">
        <v>58</v>
      </c>
      <c r="C8" s="16" t="s">
        <v>59</v>
      </c>
      <c r="D8" s="11" t="s">
        <v>60</v>
      </c>
      <c r="E8" s="11" t="e" vm="7">
        <v>#VALUE!</v>
      </c>
      <c r="F8" s="24">
        <v>281064</v>
      </c>
      <c r="G8" s="25">
        <f>F8/1.19</f>
        <v>236188.23529411765</v>
      </c>
      <c r="H8" s="26">
        <f>G8*0.19</f>
        <v>44875.764705882357</v>
      </c>
      <c r="I8" s="26">
        <f>G8+H8</f>
        <v>281064</v>
      </c>
      <c r="J8" s="17" t="s">
        <v>49</v>
      </c>
      <c r="K8" s="21" t="s">
        <v>24</v>
      </c>
      <c r="L8" s="30" t="s">
        <v>61</v>
      </c>
    </row>
    <row r="9" spans="1:27" ht="103.5" customHeight="1">
      <c r="A9" s="9" t="s">
        <v>26</v>
      </c>
      <c r="B9" s="12" t="s">
        <v>33</v>
      </c>
      <c r="C9" s="22" t="s">
        <v>62</v>
      </c>
      <c r="D9" s="27" t="s">
        <v>63</v>
      </c>
      <c r="E9" s="13" t="e" vm="8">
        <v>#VALUE!</v>
      </c>
      <c r="F9" s="24">
        <v>304900</v>
      </c>
      <c r="G9" s="25">
        <f t="shared" ref="G9:G10" si="0">F9/1.19</f>
        <v>256218.48739495801</v>
      </c>
      <c r="H9" s="26">
        <f t="shared" ref="H9:H10" si="1">G9*0.19</f>
        <v>48681.512605042022</v>
      </c>
      <c r="I9" s="26">
        <f t="shared" ref="I9:I10" si="2">G9+H9</f>
        <v>304900</v>
      </c>
      <c r="J9" s="17" t="s">
        <v>64</v>
      </c>
      <c r="K9" s="21" t="s">
        <v>24</v>
      </c>
      <c r="L9" s="20" t="s">
        <v>65</v>
      </c>
    </row>
    <row r="10" spans="1:27" ht="96.75" customHeight="1">
      <c r="A10" s="9" t="s">
        <v>32</v>
      </c>
      <c r="B10" s="10" t="s">
        <v>41</v>
      </c>
      <c r="C10" s="19" t="s">
        <v>66</v>
      </c>
      <c r="D10" s="29" t="s">
        <v>67</v>
      </c>
      <c r="E10" s="23" t="e" vm="9">
        <v>#VALUE!</v>
      </c>
      <c r="F10" s="24">
        <v>319900</v>
      </c>
      <c r="G10" s="25">
        <f t="shared" si="0"/>
        <v>268823.5294117647</v>
      </c>
      <c r="H10" s="26">
        <f t="shared" si="1"/>
        <v>51076.470588235294</v>
      </c>
      <c r="I10" s="26">
        <f t="shared" si="2"/>
        <v>319900</v>
      </c>
      <c r="J10" s="17" t="s">
        <v>30</v>
      </c>
      <c r="K10" s="21" t="s">
        <v>24</v>
      </c>
      <c r="L10" s="18" t="s">
        <v>68</v>
      </c>
    </row>
    <row r="11" spans="1:27" ht="12" customHeight="1">
      <c r="A11" s="114"/>
      <c r="B11" s="121"/>
      <c r="C11" s="121"/>
      <c r="D11" s="121"/>
      <c r="E11" s="121"/>
      <c r="F11" s="122"/>
      <c r="G11" s="121"/>
      <c r="H11" s="123"/>
      <c r="I11" s="123"/>
      <c r="J11" s="123"/>
      <c r="K11" s="123"/>
      <c r="L11" s="116"/>
    </row>
    <row r="12" spans="1:27" ht="12.75" customHeight="1">
      <c r="A12" s="116"/>
      <c r="B12" s="116"/>
      <c r="C12" s="116"/>
      <c r="D12" s="116"/>
      <c r="E12" s="116"/>
      <c r="F12" s="116"/>
      <c r="G12" s="116"/>
      <c r="H12" s="116"/>
      <c r="I12" s="116"/>
      <c r="J12" s="116"/>
      <c r="K12" s="116"/>
      <c r="L12" s="116"/>
    </row>
    <row r="13" spans="1:27" ht="12.75" customHeight="1">
      <c r="A13" s="104" t="s">
        <v>69</v>
      </c>
      <c r="B13" s="104"/>
      <c r="C13" s="104"/>
      <c r="D13" s="104"/>
      <c r="E13" s="104"/>
      <c r="F13" s="104"/>
      <c r="G13" s="104"/>
      <c r="H13" s="104"/>
      <c r="I13" s="104"/>
      <c r="J13" s="104"/>
      <c r="K13" s="104"/>
      <c r="L13" s="104"/>
    </row>
    <row r="14" spans="1:27" ht="12.75" customHeight="1">
      <c r="A14" s="109" t="s">
        <v>70</v>
      </c>
      <c r="B14" s="110"/>
      <c r="C14" s="110"/>
      <c r="D14" s="110"/>
      <c r="E14" s="110"/>
      <c r="F14" s="110"/>
      <c r="G14" s="110"/>
      <c r="H14" s="110"/>
      <c r="I14" s="110"/>
      <c r="J14" s="110"/>
      <c r="K14" s="110"/>
      <c r="L14" s="110"/>
    </row>
    <row r="15" spans="1:27" ht="13.5" customHeight="1">
      <c r="A15" s="110"/>
      <c r="B15" s="110"/>
      <c r="C15" s="110"/>
      <c r="D15" s="110"/>
      <c r="E15" s="110"/>
      <c r="F15" s="110"/>
      <c r="G15" s="110"/>
      <c r="H15" s="110"/>
      <c r="I15" s="110"/>
      <c r="J15" s="110"/>
      <c r="K15" s="110"/>
      <c r="L15" s="110"/>
    </row>
    <row r="16" spans="1:27" ht="12.75" customHeight="1"/>
    <row r="17" spans="4:8" ht="12.75" customHeight="1"/>
    <row r="18" spans="4:8" ht="12.75" customHeight="1"/>
    <row r="19" spans="4:8" ht="12.75" customHeight="1"/>
    <row r="20" spans="4:8" ht="12.75" customHeight="1"/>
    <row r="21" spans="4:8" ht="12.75" customHeight="1"/>
    <row r="22" spans="4:8" ht="12.75" customHeight="1"/>
    <row r="23" spans="4:8" ht="12.75" customHeight="1"/>
    <row r="24" spans="4:8" ht="12.75" customHeight="1"/>
    <row r="25" spans="4:8" ht="12.75" customHeight="1"/>
    <row r="26" spans="4:8" ht="12.75" customHeight="1">
      <c r="D26" s="5"/>
      <c r="E26" s="5"/>
      <c r="F26" s="5"/>
      <c r="G26" s="1"/>
      <c r="H26" s="1"/>
    </row>
    <row r="27" spans="4:8" ht="12.75" customHeight="1"/>
    <row r="28" spans="4:8" ht="12.75" customHeight="1"/>
    <row r="29" spans="4:8" ht="12.75" customHeight="1"/>
    <row r="30" spans="4:8" ht="12.75" customHeight="1"/>
    <row r="31" spans="4:8" ht="12.75" customHeight="1"/>
    <row r="32" spans="4:8"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I2"/>
    <mergeCell ref="A5:L5"/>
    <mergeCell ref="A13:L13"/>
    <mergeCell ref="A14:L15"/>
  </mergeCells>
  <hyperlinks>
    <hyperlink ref="C8" r:id="rId1" location="polycard_client=recommendations_vpp-pdp-v2p-pom&amp;reco_backend=recomm-platform_v2p-model&amp;reco_model=coldstart_high_exposition&amp;reco_client=vpp-pdp-v2p-pom&amp;reco_item_pos=0&amp;reco_backend_type=low_level&amp;reco_id=783d6c9f-1d5d-475f-8b03-0ab45e0f2d6a&amp;wid=MCO2809988642&amp;sid=recos" display="https://www.mercadolibre.com.co/disco-solido-ssd-interno-adata-ultimate-su650-asu650ss-512gt-r-512gb/p/MCO35339869#polycard_client=recommendations_vpp-pdp-v2p-pom&amp;reco_backend=recomm-platform_v2p-model&amp;reco_model=coldstart_high_exposition&amp;reco_client=vpp-pdp-v2p-pom&amp;reco_item_pos=0&amp;reco_backend_type=low_level&amp;reco_id=783d6c9f-1d5d-475f-8b03-0ab45e0f2d6a&amp;wid=MCO2809988642&amp;sid=recos" xr:uid="{12044213-FF9D-4B26-B5FE-962108320ED5}"/>
    <hyperlink ref="C9" r:id="rId2" xr:uid="{015414F8-97EF-4DD1-8875-D766A3D467CC}"/>
    <hyperlink ref="C10" r:id="rId3" xr:uid="{84495747-E755-42C1-9FD8-1435BDB04631}"/>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999"/>
  <sheetViews>
    <sheetView topLeftCell="A7" workbookViewId="0">
      <selection activeCell="A13" sqref="A13:L15"/>
    </sheetView>
  </sheetViews>
  <sheetFormatPr defaultColWidth="12.5703125" defaultRowHeight="15" customHeight="1"/>
  <cols>
    <col min="1" max="3" width="19.140625" customWidth="1"/>
    <col min="4" max="5" width="21.85546875" customWidth="1"/>
    <col min="6" max="7" width="17" customWidth="1"/>
    <col min="8" max="8" width="18" customWidth="1"/>
    <col min="9" max="9" width="17" customWidth="1"/>
    <col min="10" max="11" width="19.140625" customWidth="1"/>
    <col min="12" max="12" width="27.5703125" customWidth="1"/>
    <col min="13" max="27" width="10" customWidth="1"/>
  </cols>
  <sheetData>
    <row r="1" spans="1:27" ht="12.75" customHeight="1"/>
    <row r="2" spans="1:27" ht="27.75" customHeight="1">
      <c r="D2" s="102" t="s">
        <v>5</v>
      </c>
      <c r="E2" s="102"/>
      <c r="F2" s="128"/>
      <c r="G2" s="128"/>
      <c r="H2" s="128"/>
      <c r="I2" s="128"/>
    </row>
    <row r="3" spans="1:27" ht="12.75" customHeight="1"/>
    <row r="4" spans="1:27" ht="12.75" customHeight="1"/>
    <row r="5" spans="1:27" ht="43.5" customHeight="1">
      <c r="A5" s="105" t="s">
        <v>6</v>
      </c>
      <c r="B5" s="106"/>
      <c r="C5" s="106"/>
      <c r="D5" s="106"/>
      <c r="E5" s="106"/>
      <c r="F5" s="106"/>
      <c r="G5" s="106"/>
      <c r="H5" s="106"/>
      <c r="I5" s="106"/>
      <c r="J5" s="106"/>
      <c r="K5" s="106"/>
      <c r="L5" s="106"/>
    </row>
    <row r="6" spans="1:27" ht="15.75" customHeight="1"/>
    <row r="7" spans="1:27" ht="75.75" customHeight="1">
      <c r="A7" s="2" t="s">
        <v>7</v>
      </c>
      <c r="B7" s="7" t="s">
        <v>8</v>
      </c>
      <c r="C7" s="7" t="s">
        <v>9</v>
      </c>
      <c r="D7" s="15" t="s">
        <v>10</v>
      </c>
      <c r="E7" s="15" t="s">
        <v>11</v>
      </c>
      <c r="F7" s="15" t="s">
        <v>12</v>
      </c>
      <c r="G7" s="8" t="s">
        <v>13</v>
      </c>
      <c r="H7" s="7" t="s">
        <v>14</v>
      </c>
      <c r="I7" s="7" t="s">
        <v>15</v>
      </c>
      <c r="J7" s="7" t="s">
        <v>16</v>
      </c>
      <c r="K7" s="15" t="s">
        <v>17</v>
      </c>
      <c r="L7" s="7" t="s">
        <v>18</v>
      </c>
      <c r="M7" s="4"/>
      <c r="N7" s="4"/>
      <c r="O7" s="4"/>
      <c r="P7" s="4"/>
      <c r="Q7" s="4"/>
      <c r="R7" s="4"/>
      <c r="S7" s="4"/>
      <c r="T7" s="4"/>
      <c r="U7" s="4"/>
      <c r="V7" s="4"/>
      <c r="W7" s="4"/>
      <c r="X7" s="4"/>
      <c r="Y7" s="4"/>
      <c r="Z7" s="4"/>
      <c r="AA7" s="4"/>
    </row>
    <row r="8" spans="1:27" ht="99" customHeight="1">
      <c r="A8" s="9" t="s">
        <v>19</v>
      </c>
      <c r="B8" s="10" t="s">
        <v>27</v>
      </c>
      <c r="C8" s="16" t="s">
        <v>71</v>
      </c>
      <c r="D8" s="11" t="s">
        <v>72</v>
      </c>
      <c r="E8" s="11" t="e" vm="10">
        <v>#VALUE!</v>
      </c>
      <c r="F8" s="24">
        <v>264000</v>
      </c>
      <c r="G8" s="25">
        <f>F8/1.19</f>
        <v>221848.73949579833</v>
      </c>
      <c r="H8" s="26">
        <f>G8*0.19</f>
        <v>42151.260504201688</v>
      </c>
      <c r="I8" s="26">
        <f>G8+H8</f>
        <v>264000</v>
      </c>
      <c r="J8" s="17" t="s">
        <v>23</v>
      </c>
      <c r="K8" s="21" t="s">
        <v>24</v>
      </c>
      <c r="L8" s="18" t="s">
        <v>73</v>
      </c>
    </row>
    <row r="9" spans="1:27" ht="109.5" customHeight="1">
      <c r="A9" s="9" t="s">
        <v>26</v>
      </c>
      <c r="B9" s="12" t="s">
        <v>58</v>
      </c>
      <c r="C9" s="22" t="s">
        <v>74</v>
      </c>
      <c r="D9" s="27" t="s">
        <v>75</v>
      </c>
      <c r="E9" s="13" t="e" vm="11">
        <v>#VALUE!</v>
      </c>
      <c r="F9" s="24">
        <v>240000</v>
      </c>
      <c r="G9" s="25">
        <f t="shared" ref="G9:G10" si="0">F9/1.19</f>
        <v>201680.67226890757</v>
      </c>
      <c r="H9" s="26">
        <f t="shared" ref="H9:H10" si="1">G9*0.19</f>
        <v>38319.327731092439</v>
      </c>
      <c r="I9" s="26">
        <f t="shared" ref="I9:I10" si="2">G9+H9</f>
        <v>240000</v>
      </c>
      <c r="J9" s="17" t="s">
        <v>23</v>
      </c>
      <c r="K9" s="21" t="s">
        <v>24</v>
      </c>
      <c r="L9" s="32" t="s">
        <v>76</v>
      </c>
    </row>
    <row r="10" spans="1:27" ht="99.75" customHeight="1">
      <c r="A10" s="9" t="s">
        <v>32</v>
      </c>
      <c r="B10" s="10" t="s">
        <v>33</v>
      </c>
      <c r="C10" s="19" t="s">
        <v>77</v>
      </c>
      <c r="D10" s="23" t="s">
        <v>78</v>
      </c>
      <c r="E10" s="23" t="e" vm="12">
        <v>#VALUE!</v>
      </c>
      <c r="F10" s="24">
        <v>178900</v>
      </c>
      <c r="G10" s="25">
        <f t="shared" si="0"/>
        <v>150336.13445378153</v>
      </c>
      <c r="H10" s="26">
        <f t="shared" si="1"/>
        <v>28563.865546218491</v>
      </c>
      <c r="I10" s="26">
        <f t="shared" si="2"/>
        <v>178900.00000000003</v>
      </c>
      <c r="J10" s="17" t="s">
        <v>79</v>
      </c>
      <c r="K10" s="21" t="s">
        <v>24</v>
      </c>
      <c r="L10" s="18" t="s">
        <v>80</v>
      </c>
    </row>
    <row r="11" spans="1:27" ht="19.5" customHeight="1"/>
    <row r="12" spans="1:27" ht="16.5" customHeight="1">
      <c r="A12" s="118"/>
      <c r="B12" s="117"/>
      <c r="C12" s="117"/>
      <c r="D12" s="117"/>
      <c r="E12" s="117"/>
      <c r="F12" s="117"/>
      <c r="G12" s="117"/>
      <c r="H12" s="117"/>
      <c r="I12" s="117"/>
      <c r="J12" s="117"/>
      <c r="K12" s="117"/>
      <c r="L12" s="116"/>
    </row>
    <row r="13" spans="1:27" ht="12.75" customHeight="1">
      <c r="A13" s="104" t="s">
        <v>81</v>
      </c>
      <c r="B13" s="104"/>
      <c r="C13" s="104"/>
      <c r="D13" s="104"/>
      <c r="E13" s="104"/>
      <c r="F13" s="104"/>
      <c r="G13" s="104"/>
      <c r="H13" s="104"/>
      <c r="I13" s="104"/>
      <c r="J13" s="104"/>
      <c r="K13" s="104"/>
      <c r="L13" s="104"/>
    </row>
    <row r="14" spans="1:27" ht="14.25" customHeight="1">
      <c r="A14" s="109" t="s">
        <v>82</v>
      </c>
      <c r="B14" s="110"/>
      <c r="C14" s="110"/>
      <c r="D14" s="110"/>
      <c r="E14" s="110"/>
      <c r="F14" s="110"/>
      <c r="G14" s="110"/>
      <c r="H14" s="110"/>
      <c r="I14" s="110"/>
      <c r="J14" s="110"/>
      <c r="K14" s="110"/>
      <c r="L14" s="110"/>
    </row>
    <row r="15" spans="1:27" ht="12.75" customHeight="1">
      <c r="A15" s="110"/>
      <c r="B15" s="110"/>
      <c r="C15" s="110"/>
      <c r="D15" s="110"/>
      <c r="E15" s="110"/>
      <c r="F15" s="110"/>
      <c r="G15" s="110"/>
      <c r="H15" s="110"/>
      <c r="I15" s="110"/>
      <c r="J15" s="110"/>
      <c r="K15" s="110"/>
      <c r="L15" s="110"/>
    </row>
    <row r="16" spans="1:27" ht="12.75" customHeight="1"/>
    <row r="17" spans="4:8" ht="12.75" customHeight="1"/>
    <row r="18" spans="4:8" ht="12.75" customHeight="1"/>
    <row r="19" spans="4:8" ht="12.75" customHeight="1"/>
    <row r="20" spans="4:8" ht="12.75" customHeight="1"/>
    <row r="21" spans="4:8" ht="12.75" customHeight="1"/>
    <row r="22" spans="4:8" ht="12.75" customHeight="1"/>
    <row r="23" spans="4:8" ht="12.75" customHeight="1"/>
    <row r="24" spans="4:8" ht="12.75" customHeight="1"/>
    <row r="25" spans="4:8" ht="12.75" customHeight="1">
      <c r="D25" s="5"/>
      <c r="E25" s="5"/>
      <c r="F25" s="5"/>
      <c r="G25" s="1"/>
      <c r="H25" s="1"/>
    </row>
    <row r="26" spans="4:8" ht="12.75" customHeight="1"/>
    <row r="27" spans="4:8" ht="12.75" customHeight="1"/>
    <row r="28" spans="4:8" ht="12.75" customHeight="1"/>
    <row r="29" spans="4:8" ht="12.75" customHeight="1"/>
    <row r="30" spans="4:8" ht="12.75" customHeight="1"/>
    <row r="31" spans="4:8" ht="12.75" customHeight="1"/>
    <row r="32" spans="4:8"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mergeCells count="4">
    <mergeCell ref="D2:I2"/>
    <mergeCell ref="A5:L5"/>
    <mergeCell ref="A13:L13"/>
    <mergeCell ref="A14:L15"/>
  </mergeCells>
  <hyperlinks>
    <hyperlink ref="C9" r:id="rId1" location="polycard_client=recommendations_vip-seller_items-above&amp;reco_backend=ranker-retsys-same-seller&amp;reco_model=fallback_same-seller&amp;reco_client=vip-seller_items-above&amp;reco_item_pos=0&amp;reco_backend_type=low_level&amp;reco_id=40432451-6dcf-4a34-8085-24a4e66ea390&amp;wid=MCO1870313856&amp;sid=recos" display="https://www.mercadolibre.com.co/disco-duro-interno-seagate-barracuda-st1000lm049-1tb/p/MCO15396318?pdp_filters=seller_id%3A163685607#polycard_client=recommendations_vip-seller_items-above&amp;reco_backend=ranker-retsys-same-seller&amp;reco_model=fallback_same-seller&amp;reco_client=vip-seller_items-above&amp;reco_item_pos=0&amp;reco_backend_type=low_level&amp;reco_id=40432451-6dcf-4a34-8085-24a4e66ea390&amp;wid=MCO1870313856&amp;sid=recos" xr:uid="{23BC4F8E-D530-45B8-A838-4F133CE8B5F1}"/>
    <hyperlink ref="C10" r:id="rId2" xr:uid="{758D5A94-CFEA-41D7-AC6E-D0EB6A304262}"/>
    <hyperlink ref="C8" r:id="rId3" xr:uid="{0EADE585-2FB7-4C56-BC4F-751E70A54778}"/>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1000"/>
  <sheetViews>
    <sheetView topLeftCell="A8" workbookViewId="0">
      <selection activeCell="A13" sqref="A13:L15"/>
    </sheetView>
  </sheetViews>
  <sheetFormatPr defaultColWidth="12.5703125" defaultRowHeight="15" customHeight="1"/>
  <cols>
    <col min="1" max="3" width="19.140625" customWidth="1"/>
    <col min="4" max="4" width="24.140625" customWidth="1"/>
    <col min="5" max="5" width="21.85546875" customWidth="1"/>
    <col min="6" max="7" width="17" customWidth="1"/>
    <col min="8" max="8" width="18" customWidth="1"/>
    <col min="9" max="9" width="17" customWidth="1"/>
    <col min="10" max="11" width="19.140625" customWidth="1"/>
    <col min="12" max="12" width="30.42578125" customWidth="1"/>
    <col min="13" max="27" width="10" customWidth="1"/>
  </cols>
  <sheetData>
    <row r="1" spans="1:27" ht="12.75" customHeight="1"/>
    <row r="2" spans="1:27" ht="27.75" customHeight="1">
      <c r="D2" s="102" t="s">
        <v>5</v>
      </c>
      <c r="E2" s="102"/>
      <c r="F2" s="128"/>
      <c r="G2" s="128"/>
      <c r="H2" s="128"/>
      <c r="I2" s="128"/>
    </row>
    <row r="3" spans="1:27" ht="12.75" customHeight="1"/>
    <row r="4" spans="1:27" ht="12.75" customHeight="1"/>
    <row r="5" spans="1:27" ht="43.5" customHeight="1">
      <c r="A5" s="105" t="s">
        <v>6</v>
      </c>
      <c r="B5" s="106"/>
      <c r="C5" s="106"/>
      <c r="D5" s="106"/>
      <c r="E5" s="106"/>
      <c r="F5" s="106"/>
      <c r="G5" s="106"/>
      <c r="H5" s="106"/>
      <c r="I5" s="106"/>
      <c r="J5" s="106"/>
      <c r="K5" s="106"/>
      <c r="L5" s="106"/>
    </row>
    <row r="6" spans="1:27" ht="15.75" customHeight="1"/>
    <row r="7" spans="1:27" ht="75.75" customHeight="1">
      <c r="A7" s="2" t="s">
        <v>7</v>
      </c>
      <c r="B7" s="7" t="s">
        <v>8</v>
      </c>
      <c r="C7" s="7" t="s">
        <v>9</v>
      </c>
      <c r="D7" s="15" t="s">
        <v>10</v>
      </c>
      <c r="E7" s="15" t="s">
        <v>11</v>
      </c>
      <c r="F7" s="15" t="s">
        <v>12</v>
      </c>
      <c r="G7" s="8" t="s">
        <v>13</v>
      </c>
      <c r="H7" s="7" t="s">
        <v>14</v>
      </c>
      <c r="I7" s="7" t="s">
        <v>15</v>
      </c>
      <c r="J7" s="7" t="s">
        <v>16</v>
      </c>
      <c r="K7" s="15" t="s">
        <v>17</v>
      </c>
      <c r="L7" s="3" t="s">
        <v>18</v>
      </c>
      <c r="M7" s="4"/>
      <c r="N7" s="4"/>
      <c r="O7" s="4"/>
      <c r="P7" s="4"/>
      <c r="Q7" s="4"/>
      <c r="R7" s="4"/>
      <c r="S7" s="4"/>
      <c r="T7" s="4"/>
      <c r="U7" s="4"/>
      <c r="V7" s="4"/>
      <c r="W7" s="4"/>
      <c r="X7" s="4"/>
      <c r="Y7" s="4"/>
      <c r="Z7" s="4"/>
      <c r="AA7" s="4"/>
    </row>
    <row r="8" spans="1:27" ht="66" customHeight="1">
      <c r="A8" s="9" t="s">
        <v>19</v>
      </c>
      <c r="B8" s="10" t="s">
        <v>58</v>
      </c>
      <c r="C8" s="16" t="s">
        <v>83</v>
      </c>
      <c r="D8" s="11" t="s">
        <v>84</v>
      </c>
      <c r="E8" s="11" t="e" vm="13">
        <v>#VALUE!</v>
      </c>
      <c r="F8" s="24">
        <v>298990</v>
      </c>
      <c r="G8" s="25">
        <f>F8/1.19</f>
        <v>251252.10084033615</v>
      </c>
      <c r="H8" s="26">
        <f>G8*0.19</f>
        <v>47737.899159663866</v>
      </c>
      <c r="I8" s="26">
        <f>G8+H8</f>
        <v>298990</v>
      </c>
      <c r="J8" s="17" t="s">
        <v>23</v>
      </c>
      <c r="K8" s="35" t="s">
        <v>24</v>
      </c>
      <c r="L8" s="36" t="s">
        <v>85</v>
      </c>
    </row>
    <row r="9" spans="1:27" ht="73.5" customHeight="1">
      <c r="A9" s="9" t="s">
        <v>26</v>
      </c>
      <c r="B9" s="12" t="s">
        <v>58</v>
      </c>
      <c r="C9" s="22" t="s">
        <v>86</v>
      </c>
      <c r="D9" s="27" t="s">
        <v>87</v>
      </c>
      <c r="E9" s="13" t="e" vm="14">
        <v>#VALUE!</v>
      </c>
      <c r="F9" s="24">
        <v>508250</v>
      </c>
      <c r="G9" s="25">
        <f t="shared" ref="G9:G10" si="0">F9/1.19</f>
        <v>427100.84033613448</v>
      </c>
      <c r="H9" s="26">
        <f t="shared" ref="H9:H10" si="1">G9*0.19</f>
        <v>81149.159663865546</v>
      </c>
      <c r="I9" s="26">
        <f t="shared" ref="I9:I10" si="2">G9+H9</f>
        <v>508250</v>
      </c>
      <c r="J9" s="33" t="s">
        <v>88</v>
      </c>
      <c r="K9" s="21" t="s">
        <v>24</v>
      </c>
      <c r="L9" s="37" t="s">
        <v>89</v>
      </c>
    </row>
    <row r="10" spans="1:27" ht="79.5" customHeight="1">
      <c r="A10" s="9" t="s">
        <v>32</v>
      </c>
      <c r="B10" s="10" t="s">
        <v>27</v>
      </c>
      <c r="C10" s="19" t="s">
        <v>90</v>
      </c>
      <c r="D10" s="28" t="s">
        <v>91</v>
      </c>
      <c r="E10" s="23" t="e" vm="15">
        <v>#VALUE!</v>
      </c>
      <c r="F10" s="24">
        <v>737000</v>
      </c>
      <c r="G10" s="25">
        <f t="shared" si="0"/>
        <v>619327.73109243705</v>
      </c>
      <c r="H10" s="26">
        <f t="shared" si="1"/>
        <v>117672.26890756305</v>
      </c>
      <c r="I10" s="26">
        <f t="shared" si="2"/>
        <v>737000.00000000012</v>
      </c>
      <c r="J10" s="17" t="s">
        <v>23</v>
      </c>
      <c r="K10" s="35" t="s">
        <v>24</v>
      </c>
      <c r="L10" s="34" t="s">
        <v>92</v>
      </c>
    </row>
    <row r="11" spans="1:27" ht="15" customHeight="1">
      <c r="A11" s="114"/>
      <c r="B11" s="115"/>
      <c r="C11" s="115"/>
      <c r="D11" s="115"/>
      <c r="E11" s="115"/>
      <c r="F11" s="115"/>
      <c r="G11" s="115"/>
      <c r="H11" s="115"/>
      <c r="I11" s="115"/>
      <c r="J11" s="115"/>
      <c r="K11" s="115"/>
      <c r="L11" s="116"/>
    </row>
    <row r="12" spans="1:27" ht="12.75" customHeight="1">
      <c r="A12" s="116"/>
      <c r="B12" s="116"/>
      <c r="C12" s="116"/>
      <c r="D12" s="116"/>
      <c r="E12" s="116"/>
      <c r="F12" s="116"/>
      <c r="G12" s="116"/>
      <c r="H12" s="116"/>
      <c r="I12" s="116"/>
      <c r="J12" s="116"/>
      <c r="K12" s="116"/>
      <c r="L12" s="116"/>
    </row>
    <row r="13" spans="1:27" ht="15" customHeight="1">
      <c r="A13" s="104" t="s">
        <v>93</v>
      </c>
      <c r="B13" s="104"/>
      <c r="C13" s="104"/>
      <c r="D13" s="104"/>
      <c r="E13" s="104"/>
      <c r="F13" s="104"/>
      <c r="G13" s="104"/>
      <c r="H13" s="104"/>
      <c r="I13" s="104"/>
      <c r="J13" s="104"/>
      <c r="K13" s="104"/>
      <c r="L13" s="104"/>
    </row>
    <row r="14" spans="1:27" ht="12.75" customHeight="1">
      <c r="A14" s="109" t="s">
        <v>94</v>
      </c>
      <c r="B14" s="110"/>
      <c r="C14" s="110"/>
      <c r="D14" s="110"/>
      <c r="E14" s="110"/>
      <c r="F14" s="110"/>
      <c r="G14" s="110"/>
      <c r="H14" s="110"/>
      <c r="I14" s="110"/>
      <c r="J14" s="110"/>
      <c r="K14" s="110"/>
      <c r="L14" s="110"/>
    </row>
    <row r="15" spans="1:27" ht="16.5" customHeight="1">
      <c r="A15" s="110"/>
      <c r="B15" s="110"/>
      <c r="C15" s="110"/>
      <c r="D15" s="110"/>
      <c r="E15" s="110"/>
      <c r="F15" s="110"/>
      <c r="G15" s="110"/>
      <c r="H15" s="110"/>
      <c r="I15" s="110"/>
      <c r="J15" s="110"/>
      <c r="K15" s="110"/>
      <c r="L15" s="110"/>
    </row>
    <row r="16" spans="1:27" ht="12.75" customHeight="1"/>
    <row r="17" spans="4:8" ht="12.75" customHeight="1"/>
    <row r="18" spans="4:8" ht="12.75" customHeight="1"/>
    <row r="19" spans="4:8" ht="12.75" customHeight="1"/>
    <row r="20" spans="4:8" ht="12.75" customHeight="1"/>
    <row r="21" spans="4:8" ht="12.75" customHeight="1"/>
    <row r="22" spans="4:8" ht="12.75" customHeight="1"/>
    <row r="23" spans="4:8" ht="12.75" customHeight="1"/>
    <row r="24" spans="4:8" ht="12.75" customHeight="1"/>
    <row r="25" spans="4:8" ht="12.75" customHeight="1"/>
    <row r="26" spans="4:8" ht="12.75" customHeight="1">
      <c r="D26" s="5"/>
      <c r="E26" s="5"/>
      <c r="F26" s="5"/>
      <c r="G26" s="1"/>
      <c r="H26" s="1"/>
    </row>
    <row r="27" spans="4:8" ht="12.75" customHeight="1"/>
    <row r="28" spans="4:8" ht="12.75" customHeight="1"/>
    <row r="29" spans="4:8" ht="12.75" customHeight="1"/>
    <row r="30" spans="4:8" ht="12.75" customHeight="1"/>
    <row r="31" spans="4:8" ht="12.75" customHeight="1"/>
    <row r="32" spans="4:8"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I2"/>
    <mergeCell ref="A5:L5"/>
    <mergeCell ref="A13:L13"/>
    <mergeCell ref="A14:L15"/>
  </mergeCells>
  <hyperlinks>
    <hyperlink ref="C8" r:id="rId1" xr:uid="{32ED88C2-C211-4009-83F2-7FAACD1BE211}"/>
    <hyperlink ref="C9" r:id="rId2" xr:uid="{E10D7D5C-FD5E-45ED-8230-516C34118CD0}"/>
    <hyperlink ref="C10" r:id="rId3" xr:uid="{40F3328D-C4DD-41F8-A334-47DBFA21BC31}"/>
  </hyperlink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1000"/>
  <sheetViews>
    <sheetView topLeftCell="A9" workbookViewId="0">
      <selection activeCell="A13" sqref="A13:L15"/>
    </sheetView>
  </sheetViews>
  <sheetFormatPr defaultColWidth="12.5703125" defaultRowHeight="15" customHeight="1"/>
  <cols>
    <col min="1" max="3" width="19.140625" customWidth="1"/>
    <col min="4" max="4" width="21.85546875" customWidth="1"/>
    <col min="5" max="5" width="25.85546875" customWidth="1"/>
    <col min="6" max="7" width="17" customWidth="1"/>
    <col min="8" max="8" width="18" customWidth="1"/>
    <col min="9" max="9" width="17" customWidth="1"/>
    <col min="10" max="11" width="19.140625" customWidth="1"/>
    <col min="12" max="12" width="24.5703125" customWidth="1"/>
    <col min="13" max="27" width="10" customWidth="1"/>
  </cols>
  <sheetData>
    <row r="1" spans="1:27" ht="12.75" customHeight="1"/>
    <row r="2" spans="1:27" ht="27.75" customHeight="1">
      <c r="D2" s="102" t="s">
        <v>5</v>
      </c>
      <c r="E2" s="102"/>
      <c r="F2" s="128"/>
      <c r="G2" s="128"/>
      <c r="H2" s="128"/>
      <c r="I2" s="128"/>
    </row>
    <row r="3" spans="1:27" ht="12.75" customHeight="1"/>
    <row r="4" spans="1:27" ht="12.75" customHeight="1"/>
    <row r="5" spans="1:27" ht="43.5" customHeight="1">
      <c r="A5" s="105" t="s">
        <v>6</v>
      </c>
      <c r="B5" s="106"/>
      <c r="C5" s="106"/>
      <c r="D5" s="106"/>
      <c r="E5" s="106"/>
      <c r="F5" s="106"/>
      <c r="G5" s="106"/>
      <c r="H5" s="106"/>
      <c r="I5" s="106"/>
      <c r="J5" s="106"/>
      <c r="K5" s="106"/>
      <c r="L5" s="106"/>
    </row>
    <row r="6" spans="1:27" ht="15.75" customHeight="1"/>
    <row r="7" spans="1:27" ht="75.75" customHeight="1">
      <c r="A7" s="2" t="s">
        <v>7</v>
      </c>
      <c r="B7" s="7" t="s">
        <v>8</v>
      </c>
      <c r="C7" s="7" t="s">
        <v>9</v>
      </c>
      <c r="D7" s="15" t="s">
        <v>10</v>
      </c>
      <c r="E7" s="15" t="s">
        <v>11</v>
      </c>
      <c r="F7" s="15" t="s">
        <v>12</v>
      </c>
      <c r="G7" s="8" t="s">
        <v>13</v>
      </c>
      <c r="H7" s="7" t="s">
        <v>14</v>
      </c>
      <c r="I7" s="7" t="s">
        <v>15</v>
      </c>
      <c r="J7" s="7" t="s">
        <v>16</v>
      </c>
      <c r="K7" s="15" t="s">
        <v>17</v>
      </c>
      <c r="L7" s="7" t="s">
        <v>18</v>
      </c>
      <c r="M7" s="4"/>
      <c r="N7" s="4"/>
      <c r="O7" s="4"/>
      <c r="P7" s="4"/>
      <c r="Q7" s="4"/>
      <c r="R7" s="4"/>
      <c r="S7" s="4"/>
      <c r="T7" s="4"/>
      <c r="U7" s="4"/>
      <c r="V7" s="4"/>
      <c r="W7" s="4"/>
      <c r="X7" s="4"/>
      <c r="Y7" s="4"/>
      <c r="Z7" s="4"/>
      <c r="AA7" s="4"/>
    </row>
    <row r="8" spans="1:27" ht="72" customHeight="1">
      <c r="A8" s="9" t="s">
        <v>19</v>
      </c>
      <c r="B8" s="10" t="s">
        <v>58</v>
      </c>
      <c r="C8" s="16" t="s">
        <v>95</v>
      </c>
      <c r="D8" s="11" t="s">
        <v>96</v>
      </c>
      <c r="E8" s="11" t="e" vm="16">
        <v>#VALUE!</v>
      </c>
      <c r="F8" s="24">
        <v>5874000</v>
      </c>
      <c r="G8" s="25">
        <f>F8/1.19</f>
        <v>4936134.4537815126</v>
      </c>
      <c r="H8" s="26">
        <f>G8*0.19</f>
        <v>937865.54621848743</v>
      </c>
      <c r="I8" s="26">
        <f>G8+H8</f>
        <v>5874000</v>
      </c>
      <c r="J8" s="17" t="s">
        <v>97</v>
      </c>
      <c r="K8" s="21" t="s">
        <v>98</v>
      </c>
      <c r="L8" s="18" t="s">
        <v>99</v>
      </c>
    </row>
    <row r="9" spans="1:27" ht="81" customHeight="1">
      <c r="A9" s="9" t="s">
        <v>26</v>
      </c>
      <c r="B9" s="12" t="s">
        <v>58</v>
      </c>
      <c r="C9" s="22" t="s">
        <v>100</v>
      </c>
      <c r="D9" s="27" t="s">
        <v>101</v>
      </c>
      <c r="E9" s="13" t="e" vm="17">
        <v>#VALUE!</v>
      </c>
      <c r="F9" s="24">
        <v>2468000</v>
      </c>
      <c r="G9" s="25">
        <f t="shared" ref="G9:G10" si="0">F9/1.19</f>
        <v>2073949.5798319329</v>
      </c>
      <c r="H9" s="26">
        <f t="shared" ref="H9:H10" si="1">G9*0.19</f>
        <v>394050.42016806727</v>
      </c>
      <c r="I9" s="26">
        <f t="shared" ref="I9:I10" si="2">G9+H9</f>
        <v>2468000</v>
      </c>
      <c r="J9" s="17" t="s">
        <v>97</v>
      </c>
      <c r="K9" s="21" t="s">
        <v>24</v>
      </c>
      <c r="L9" s="20" t="s">
        <v>102</v>
      </c>
    </row>
    <row r="10" spans="1:27" ht="100.5" customHeight="1">
      <c r="A10" s="9" t="s">
        <v>32</v>
      </c>
      <c r="B10" s="10" t="s">
        <v>58</v>
      </c>
      <c r="C10" s="19" t="s">
        <v>103</v>
      </c>
      <c r="D10" s="28" t="s">
        <v>104</v>
      </c>
      <c r="E10" s="23" t="e" vm="18">
        <v>#VALUE!</v>
      </c>
      <c r="F10" s="24">
        <v>6308000</v>
      </c>
      <c r="G10" s="25">
        <f t="shared" si="0"/>
        <v>5300840.3361344542</v>
      </c>
      <c r="H10" s="26">
        <f t="shared" si="1"/>
        <v>1007159.6638655463</v>
      </c>
      <c r="I10" s="26">
        <f t="shared" si="2"/>
        <v>6308000.0000000009</v>
      </c>
      <c r="J10" s="17" t="s">
        <v>97</v>
      </c>
      <c r="K10" s="21" t="s">
        <v>98</v>
      </c>
      <c r="L10" s="18" t="s">
        <v>105</v>
      </c>
    </row>
    <row r="11" spans="1:27" ht="13.5" customHeight="1">
      <c r="A11" s="111"/>
      <c r="B11" s="112"/>
      <c r="C11" s="112"/>
      <c r="D11" s="112"/>
      <c r="E11" s="112"/>
      <c r="F11" s="112"/>
      <c r="G11" s="112"/>
      <c r="H11" s="112"/>
      <c r="I11" s="112"/>
      <c r="J11" s="112"/>
      <c r="K11" s="112"/>
    </row>
    <row r="12" spans="1:27" ht="12.75" customHeight="1"/>
    <row r="13" spans="1:27" ht="12.75" customHeight="1">
      <c r="A13" s="104" t="s">
        <v>106</v>
      </c>
      <c r="B13" s="104"/>
      <c r="C13" s="104"/>
      <c r="D13" s="104"/>
      <c r="E13" s="104"/>
      <c r="F13" s="104"/>
      <c r="G13" s="104"/>
      <c r="H13" s="104"/>
      <c r="I13" s="104"/>
      <c r="J13" s="104"/>
      <c r="K13" s="104"/>
      <c r="L13" s="104"/>
    </row>
    <row r="14" spans="1:27" ht="12.75" customHeight="1">
      <c r="A14" s="109" t="s">
        <v>107</v>
      </c>
      <c r="B14" s="110"/>
      <c r="C14" s="110"/>
      <c r="D14" s="110"/>
      <c r="E14" s="110"/>
      <c r="F14" s="110"/>
      <c r="G14" s="110"/>
      <c r="H14" s="110"/>
      <c r="I14" s="110"/>
      <c r="J14" s="110"/>
      <c r="K14" s="110"/>
      <c r="L14" s="110"/>
    </row>
    <row r="15" spans="1:27" ht="12" customHeight="1">
      <c r="A15" s="110"/>
      <c r="B15" s="110"/>
      <c r="C15" s="110"/>
      <c r="D15" s="110"/>
      <c r="E15" s="110"/>
      <c r="F15" s="110"/>
      <c r="G15" s="110"/>
      <c r="H15" s="110"/>
      <c r="I15" s="110"/>
      <c r="J15" s="110"/>
      <c r="K15" s="110"/>
      <c r="L15" s="110"/>
    </row>
    <row r="16" spans="1:27" ht="12.75" customHeight="1"/>
    <row r="17" spans="4:8" ht="12.75" customHeight="1"/>
    <row r="18" spans="4:8" ht="12.75" customHeight="1"/>
    <row r="19" spans="4:8" ht="12.75" customHeight="1"/>
    <row r="20" spans="4:8" ht="12.75" customHeight="1"/>
    <row r="21" spans="4:8" ht="12.75" customHeight="1"/>
    <row r="22" spans="4:8" ht="12.75" customHeight="1"/>
    <row r="23" spans="4:8" ht="12.75" customHeight="1"/>
    <row r="24" spans="4:8" ht="12.75" customHeight="1"/>
    <row r="25" spans="4:8" ht="12.75" customHeight="1"/>
    <row r="26" spans="4:8" ht="12.75" customHeight="1">
      <c r="D26" s="5"/>
      <c r="E26" s="5"/>
      <c r="F26" s="5"/>
      <c r="G26" s="1"/>
      <c r="H26" s="1"/>
    </row>
    <row r="27" spans="4:8" ht="12.75" customHeight="1"/>
    <row r="28" spans="4:8" ht="12.75" customHeight="1"/>
    <row r="29" spans="4:8" ht="12.75" customHeight="1"/>
    <row r="30" spans="4:8" ht="12.75" customHeight="1"/>
    <row r="31" spans="4:8" ht="12.75" customHeight="1"/>
    <row r="32" spans="4:8"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I2"/>
    <mergeCell ref="A5:L5"/>
    <mergeCell ref="A13:L13"/>
    <mergeCell ref="A14:L15"/>
  </mergeCells>
  <hyperlinks>
    <hyperlink ref="C8" r:id="rId1" xr:uid="{DBDA6082-6AAC-466B-8750-F5C32E3B6665}"/>
    <hyperlink ref="C9" r:id="rId2" location="polycard_client=search-desktop&amp;be_origin=backend&amp;overlay_label=not_apply&amp;search_layout=grid&amp;position=13&amp;type=product&amp;tracking_id=5f1bcfe6-5e4d-4d35-9506-42c7544f9e6d&amp;wid=MCO1430143063&amp;sid=search" display="https://www.mercadolibre.com.co/servidor-hp-proliant-dl360-g7-1u-con-2x-xeon-2-66ghz-32gb-r/up/MCOU2490774263#polycard_client=search-desktop&amp;be_origin=backend&amp;overlay_label=not_apply&amp;search_layout=grid&amp;position=13&amp;type=product&amp;tracking_id=5f1bcfe6-5e4d-4d35-9506-42c7544f9e6d&amp;wid=MCO1430143063&amp;sid=search" xr:uid="{073E3E17-A46B-40C5-919E-037DF786AADA}"/>
    <hyperlink ref="C10" r:id="rId3" xr:uid="{F5C4A3A1-400E-4440-80FA-91EDBBD1AF4A}"/>
  </hyperlink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1000"/>
  <sheetViews>
    <sheetView topLeftCell="A7" workbookViewId="0">
      <selection activeCell="A13" sqref="A13:L15"/>
    </sheetView>
  </sheetViews>
  <sheetFormatPr defaultColWidth="12.5703125" defaultRowHeight="15" customHeight="1"/>
  <cols>
    <col min="1" max="3" width="19.140625" customWidth="1"/>
    <col min="4" max="4" width="21.85546875" customWidth="1"/>
    <col min="5" max="5" width="29.42578125" customWidth="1"/>
    <col min="6" max="7" width="17" customWidth="1"/>
    <col min="8" max="8" width="18" customWidth="1"/>
    <col min="9" max="9" width="17" customWidth="1"/>
    <col min="10" max="11" width="19.140625" customWidth="1"/>
    <col min="12" max="12" width="25.28515625" customWidth="1"/>
    <col min="13" max="27" width="10" customWidth="1"/>
  </cols>
  <sheetData>
    <row r="1" spans="1:27" ht="12.75" customHeight="1"/>
    <row r="2" spans="1:27" ht="27.75" customHeight="1">
      <c r="D2" s="102" t="s">
        <v>5</v>
      </c>
      <c r="E2" s="102"/>
      <c r="F2" s="128"/>
      <c r="G2" s="128"/>
      <c r="H2" s="128"/>
      <c r="I2" s="128"/>
    </row>
    <row r="3" spans="1:27" ht="12.75" customHeight="1"/>
    <row r="4" spans="1:27" ht="12.75" customHeight="1"/>
    <row r="5" spans="1:27" ht="43.5" customHeight="1">
      <c r="A5" s="107" t="s">
        <v>6</v>
      </c>
      <c r="B5" s="108"/>
      <c r="C5" s="108"/>
      <c r="D5" s="108"/>
      <c r="E5" s="108"/>
      <c r="F5" s="108"/>
      <c r="G5" s="108"/>
      <c r="H5" s="108"/>
      <c r="I5" s="108"/>
      <c r="J5" s="108"/>
      <c r="K5" s="108"/>
      <c r="L5" s="108"/>
    </row>
    <row r="6" spans="1:27" ht="15.75" customHeight="1"/>
    <row r="7" spans="1:27" ht="75.75" customHeight="1">
      <c r="A7" s="2" t="s">
        <v>7</v>
      </c>
      <c r="B7" s="7" t="s">
        <v>8</v>
      </c>
      <c r="C7" s="7" t="s">
        <v>9</v>
      </c>
      <c r="D7" s="15" t="s">
        <v>10</v>
      </c>
      <c r="E7" s="15" t="s">
        <v>11</v>
      </c>
      <c r="F7" s="15" t="s">
        <v>12</v>
      </c>
      <c r="G7" s="8" t="s">
        <v>13</v>
      </c>
      <c r="H7" s="7" t="s">
        <v>14</v>
      </c>
      <c r="I7" s="7" t="s">
        <v>15</v>
      </c>
      <c r="J7" s="7" t="s">
        <v>16</v>
      </c>
      <c r="K7" s="15" t="s">
        <v>17</v>
      </c>
      <c r="L7" s="7" t="s">
        <v>18</v>
      </c>
      <c r="M7" s="4"/>
      <c r="N7" s="4"/>
      <c r="O7" s="4"/>
      <c r="P7" s="4"/>
      <c r="Q7" s="4"/>
      <c r="R7" s="4"/>
      <c r="S7" s="4"/>
      <c r="T7" s="4"/>
      <c r="U7" s="4"/>
      <c r="V7" s="4"/>
      <c r="W7" s="4"/>
      <c r="X7" s="4"/>
      <c r="Y7" s="4"/>
      <c r="Z7" s="4"/>
      <c r="AA7" s="4"/>
    </row>
    <row r="8" spans="1:27" ht="93.75" customHeight="1">
      <c r="A8" s="9" t="s">
        <v>19</v>
      </c>
      <c r="B8" s="10" t="s">
        <v>58</v>
      </c>
      <c r="C8" s="16" t="s">
        <v>108</v>
      </c>
      <c r="D8" s="11" t="s">
        <v>109</v>
      </c>
      <c r="E8" s="11" t="e" vm="19">
        <v>#VALUE!</v>
      </c>
      <c r="F8" s="24">
        <v>81093</v>
      </c>
      <c r="G8" s="25">
        <f>F8/1.19</f>
        <v>68145.378151260506</v>
      </c>
      <c r="H8" s="26">
        <f>G8*0.19</f>
        <v>12947.621848739496</v>
      </c>
      <c r="I8" s="26">
        <f>G8+H8</f>
        <v>81093</v>
      </c>
      <c r="J8" s="17" t="s">
        <v>23</v>
      </c>
      <c r="K8" s="21" t="s">
        <v>24</v>
      </c>
      <c r="L8" s="18" t="s">
        <v>110</v>
      </c>
    </row>
    <row r="9" spans="1:27" ht="121.5" customHeight="1">
      <c r="A9" s="9" t="s">
        <v>26</v>
      </c>
      <c r="B9" s="12" t="s">
        <v>58</v>
      </c>
      <c r="C9" s="22" t="s">
        <v>111</v>
      </c>
      <c r="D9" s="11" t="s">
        <v>112</v>
      </c>
      <c r="E9" s="13" t="e" vm="20">
        <v>#VALUE!</v>
      </c>
      <c r="F9" s="24">
        <v>60000</v>
      </c>
      <c r="G9" s="25">
        <f t="shared" ref="G9:G10" si="0">F9/1.19</f>
        <v>50420.168067226892</v>
      </c>
      <c r="H9" s="26">
        <f t="shared" ref="H9:H10" si="1">G9*0.19</f>
        <v>9579.8319327731097</v>
      </c>
      <c r="I9" s="26">
        <f t="shared" ref="I9:I10" si="2">G9+H9</f>
        <v>60000</v>
      </c>
      <c r="J9" s="17" t="s">
        <v>97</v>
      </c>
      <c r="K9" s="21" t="s">
        <v>24</v>
      </c>
      <c r="L9" s="20" t="s">
        <v>113</v>
      </c>
    </row>
    <row r="10" spans="1:27" ht="108.75" customHeight="1">
      <c r="A10" s="9" t="s">
        <v>32</v>
      </c>
      <c r="B10" s="10" t="s">
        <v>41</v>
      </c>
      <c r="C10" s="19" t="s">
        <v>114</v>
      </c>
      <c r="D10" s="23" t="s">
        <v>115</v>
      </c>
      <c r="E10" s="23" t="e" vm="21">
        <v>#VALUE!</v>
      </c>
      <c r="F10" s="24">
        <v>68900</v>
      </c>
      <c r="G10" s="25">
        <f t="shared" si="0"/>
        <v>57899.159663865546</v>
      </c>
      <c r="H10" s="26">
        <f t="shared" si="1"/>
        <v>11000.840336134454</v>
      </c>
      <c r="I10" s="26">
        <f t="shared" si="2"/>
        <v>68900</v>
      </c>
      <c r="J10" s="17" t="s">
        <v>23</v>
      </c>
      <c r="K10" s="21" t="s">
        <v>24</v>
      </c>
      <c r="L10" s="18" t="s">
        <v>116</v>
      </c>
    </row>
    <row r="11" spans="1:27" ht="13.5" customHeight="1">
      <c r="A11" s="111"/>
      <c r="B11" s="119"/>
      <c r="C11" s="119"/>
      <c r="D11" s="119"/>
      <c r="E11" s="119"/>
      <c r="F11" s="127"/>
      <c r="G11" s="127"/>
      <c r="H11" s="120"/>
      <c r="I11" s="120"/>
      <c r="J11" s="120"/>
      <c r="K11" s="120"/>
    </row>
    <row r="12" spans="1:27" ht="12.75" customHeight="1"/>
    <row r="13" spans="1:27" ht="15.75" customHeight="1">
      <c r="A13" s="104" t="s">
        <v>117</v>
      </c>
      <c r="B13" s="104"/>
      <c r="C13" s="104"/>
      <c r="D13" s="104"/>
      <c r="E13" s="104"/>
      <c r="F13" s="104"/>
      <c r="G13" s="104"/>
      <c r="H13" s="104"/>
      <c r="I13" s="104"/>
      <c r="J13" s="104"/>
      <c r="K13" s="104"/>
      <c r="L13" s="104"/>
    </row>
    <row r="14" spans="1:27" ht="12.75" customHeight="1">
      <c r="A14" s="109" t="s">
        <v>118</v>
      </c>
      <c r="B14" s="110"/>
      <c r="C14" s="110"/>
      <c r="D14" s="110"/>
      <c r="E14" s="110"/>
      <c r="F14" s="110"/>
      <c r="G14" s="110"/>
      <c r="H14" s="110"/>
      <c r="I14" s="110"/>
      <c r="J14" s="110"/>
      <c r="K14" s="110"/>
      <c r="L14" s="110"/>
    </row>
    <row r="15" spans="1:27" ht="12" customHeight="1">
      <c r="A15" s="110"/>
      <c r="B15" s="110"/>
      <c r="C15" s="110"/>
      <c r="D15" s="110"/>
      <c r="E15" s="110"/>
      <c r="F15" s="110"/>
      <c r="G15" s="110"/>
      <c r="H15" s="110"/>
      <c r="I15" s="110"/>
      <c r="J15" s="110"/>
      <c r="K15" s="110"/>
      <c r="L15" s="110"/>
    </row>
    <row r="16" spans="1:27" ht="12.75" customHeight="1"/>
    <row r="17" spans="4:8" ht="12.75" customHeight="1"/>
    <row r="18" spans="4:8" ht="12.75" customHeight="1"/>
    <row r="19" spans="4:8" ht="12.75" customHeight="1"/>
    <row r="20" spans="4:8" ht="12.75" customHeight="1"/>
    <row r="21" spans="4:8" ht="12.75" customHeight="1"/>
    <row r="22" spans="4:8" ht="12.75" customHeight="1"/>
    <row r="23" spans="4:8" ht="12.75" customHeight="1"/>
    <row r="24" spans="4:8" ht="12.75" customHeight="1"/>
    <row r="25" spans="4:8" ht="12.75" customHeight="1"/>
    <row r="26" spans="4:8" ht="12.75" customHeight="1">
      <c r="D26" s="5"/>
      <c r="E26" s="5"/>
      <c r="F26" s="5"/>
      <c r="G26" s="1"/>
      <c r="H26" s="1"/>
    </row>
    <row r="27" spans="4:8" ht="12.75" customHeight="1"/>
    <row r="28" spans="4:8" ht="12.75" customHeight="1"/>
    <row r="29" spans="4:8" ht="12.75" customHeight="1"/>
    <row r="30" spans="4:8" ht="12.75" customHeight="1"/>
    <row r="31" spans="4:8" ht="12.75" customHeight="1"/>
    <row r="32" spans="4:8"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I2"/>
    <mergeCell ref="A5:L5"/>
    <mergeCell ref="A13:L13"/>
    <mergeCell ref="A14:L15"/>
  </mergeCells>
  <hyperlinks>
    <hyperlink ref="C8" r:id="rId1" xr:uid="{C219C977-95FC-47C6-8146-13B84C550870}"/>
    <hyperlink ref="C9" r:id="rId2" xr:uid="{29692143-EDCA-4113-A569-BAE7AA877C1C}"/>
    <hyperlink ref="C10" r:id="rId3" xr:uid="{5D84FA4D-5ABD-4C41-9A75-08D795ECF783}"/>
  </hyperlink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999"/>
  <sheetViews>
    <sheetView topLeftCell="B8" workbookViewId="0">
      <selection activeCell="A13" sqref="A13:L15"/>
    </sheetView>
  </sheetViews>
  <sheetFormatPr defaultColWidth="12.5703125" defaultRowHeight="15" customHeight="1"/>
  <cols>
    <col min="1" max="3" width="19.140625" customWidth="1"/>
    <col min="4" max="4" width="21.85546875" customWidth="1"/>
    <col min="5" max="5" width="24.42578125" customWidth="1"/>
    <col min="6" max="7" width="17" customWidth="1"/>
    <col min="8" max="8" width="18" customWidth="1"/>
    <col min="9" max="9" width="17" customWidth="1"/>
    <col min="10" max="11" width="19.140625" customWidth="1"/>
    <col min="12" max="12" width="28.7109375" customWidth="1"/>
    <col min="13" max="27" width="10" customWidth="1"/>
  </cols>
  <sheetData>
    <row r="1" spans="1:27" ht="12.75" customHeight="1"/>
    <row r="2" spans="1:27" ht="27.75" customHeight="1">
      <c r="D2" s="102" t="s">
        <v>5</v>
      </c>
      <c r="E2" s="102"/>
      <c r="F2" s="128"/>
      <c r="G2" s="128"/>
      <c r="H2" s="128"/>
      <c r="I2" s="128"/>
    </row>
    <row r="3" spans="1:27" ht="12.75" customHeight="1"/>
    <row r="4" spans="1:27" ht="12.75" customHeight="1"/>
    <row r="5" spans="1:27" ht="43.5" customHeight="1">
      <c r="A5" s="103" t="s">
        <v>6</v>
      </c>
      <c r="B5" s="124"/>
      <c r="C5" s="124"/>
      <c r="D5" s="124"/>
      <c r="E5" s="124"/>
      <c r="F5" s="124"/>
      <c r="G5" s="124"/>
      <c r="H5" s="124"/>
      <c r="I5" s="124"/>
      <c r="J5" s="124"/>
      <c r="K5" s="125"/>
    </row>
    <row r="6" spans="1:27" ht="15.75" customHeight="1"/>
    <row r="7" spans="1:27" ht="75.75" customHeight="1">
      <c r="A7" s="2" t="s">
        <v>7</v>
      </c>
      <c r="B7" s="7" t="s">
        <v>8</v>
      </c>
      <c r="C7" s="7" t="s">
        <v>9</v>
      </c>
      <c r="D7" s="15" t="s">
        <v>10</v>
      </c>
      <c r="E7" s="15" t="s">
        <v>119</v>
      </c>
      <c r="F7" s="15" t="s">
        <v>12</v>
      </c>
      <c r="G7" s="8" t="s">
        <v>13</v>
      </c>
      <c r="H7" s="7" t="s">
        <v>14</v>
      </c>
      <c r="I7" s="7" t="s">
        <v>15</v>
      </c>
      <c r="J7" s="7" t="s">
        <v>16</v>
      </c>
      <c r="K7" s="15" t="s">
        <v>17</v>
      </c>
      <c r="L7" s="7" t="s">
        <v>18</v>
      </c>
      <c r="M7" s="4"/>
      <c r="N7" s="4"/>
      <c r="O7" s="4"/>
      <c r="P7" s="4"/>
      <c r="Q7" s="4"/>
      <c r="R7" s="4"/>
      <c r="S7" s="4"/>
      <c r="T7" s="4"/>
      <c r="U7" s="4"/>
      <c r="V7" s="4"/>
      <c r="W7" s="4"/>
      <c r="X7" s="4"/>
      <c r="Y7" s="4"/>
      <c r="Z7" s="4"/>
      <c r="AA7" s="4"/>
    </row>
    <row r="8" spans="1:27" ht="93" customHeight="1">
      <c r="A8" s="9" t="s">
        <v>19</v>
      </c>
      <c r="B8" s="10" t="s">
        <v>41</v>
      </c>
      <c r="C8" s="16" t="s">
        <v>120</v>
      </c>
      <c r="D8" s="11" t="s">
        <v>121</v>
      </c>
      <c r="E8" s="11" t="e" vm="22">
        <v>#VALUE!</v>
      </c>
      <c r="F8" s="24">
        <v>89900</v>
      </c>
      <c r="G8" s="25">
        <f>F8/1.19</f>
        <v>75546.218487394959</v>
      </c>
      <c r="H8" s="26">
        <f>G8*0.19</f>
        <v>14353.781512605043</v>
      </c>
      <c r="I8" s="26">
        <f>G8+H8</f>
        <v>89900</v>
      </c>
      <c r="J8" s="17" t="s">
        <v>23</v>
      </c>
      <c r="K8" s="21" t="s">
        <v>24</v>
      </c>
      <c r="L8" s="18" t="s">
        <v>122</v>
      </c>
    </row>
    <row r="9" spans="1:27" ht="96" customHeight="1">
      <c r="A9" s="9" t="s">
        <v>26</v>
      </c>
      <c r="B9" s="12" t="s">
        <v>123</v>
      </c>
      <c r="C9" s="22" t="s">
        <v>124</v>
      </c>
      <c r="D9" s="11" t="s">
        <v>125</v>
      </c>
      <c r="E9" s="13" t="e" vm="23">
        <v>#VALUE!</v>
      </c>
      <c r="F9" s="24">
        <v>79900</v>
      </c>
      <c r="G9" s="25">
        <f t="shared" ref="G9:G10" si="0">F9/1.19</f>
        <v>67142.857142857145</v>
      </c>
      <c r="H9" s="26">
        <f t="shared" ref="H9:H10" si="1">G9*0.19</f>
        <v>12757.142857142857</v>
      </c>
      <c r="I9" s="26">
        <f t="shared" ref="I9:I10" si="2">G9+H9</f>
        <v>79900</v>
      </c>
      <c r="J9" s="17" t="s">
        <v>23</v>
      </c>
      <c r="K9" s="21" t="s">
        <v>24</v>
      </c>
      <c r="L9" s="20" t="s">
        <v>126</v>
      </c>
    </row>
    <row r="10" spans="1:27" ht="84" customHeight="1">
      <c r="A10" s="9" t="s">
        <v>32</v>
      </c>
      <c r="B10" s="10" t="s">
        <v>127</v>
      </c>
      <c r="C10" s="19" t="s">
        <v>128</v>
      </c>
      <c r="D10" s="28" t="s">
        <v>129</v>
      </c>
      <c r="E10" s="23" t="e" vm="24">
        <v>#VALUE!</v>
      </c>
      <c r="F10" s="24">
        <v>72900</v>
      </c>
      <c r="G10" s="25">
        <f t="shared" si="0"/>
        <v>61260.504201680676</v>
      </c>
      <c r="H10" s="26">
        <f t="shared" si="1"/>
        <v>11639.495798319329</v>
      </c>
      <c r="I10" s="26">
        <f t="shared" si="2"/>
        <v>72900</v>
      </c>
      <c r="J10" s="17" t="s">
        <v>23</v>
      </c>
      <c r="K10" s="21" t="s">
        <v>24</v>
      </c>
      <c r="L10" s="18" t="s">
        <v>130</v>
      </c>
    </row>
    <row r="11" spans="1:27" ht="12.75" customHeight="1"/>
    <row r="12" spans="1:27" ht="13.5" customHeight="1">
      <c r="A12" s="52"/>
      <c r="B12" s="53"/>
      <c r="C12" s="53"/>
      <c r="D12" s="53"/>
      <c r="E12" s="53"/>
      <c r="F12" s="53"/>
      <c r="G12" s="53"/>
      <c r="H12" s="53"/>
      <c r="I12" s="53"/>
      <c r="J12" s="53"/>
      <c r="K12" s="53"/>
    </row>
    <row r="13" spans="1:27" ht="12.75" customHeight="1">
      <c r="A13" s="104" t="s">
        <v>131</v>
      </c>
      <c r="B13" s="104"/>
      <c r="C13" s="104"/>
      <c r="D13" s="104"/>
      <c r="E13" s="104"/>
      <c r="F13" s="104"/>
      <c r="G13" s="104"/>
      <c r="H13" s="104"/>
      <c r="I13" s="104"/>
      <c r="J13" s="104"/>
      <c r="K13" s="104"/>
      <c r="L13" s="104"/>
    </row>
    <row r="14" spans="1:27" ht="17.25" customHeight="1">
      <c r="A14" s="109" t="s">
        <v>132</v>
      </c>
      <c r="B14" s="110"/>
      <c r="C14" s="110"/>
      <c r="D14" s="110"/>
      <c r="E14" s="110"/>
      <c r="F14" s="110"/>
      <c r="G14" s="110"/>
      <c r="H14" s="110"/>
      <c r="I14" s="110"/>
      <c r="J14" s="110"/>
      <c r="K14" s="110"/>
      <c r="L14" s="110"/>
    </row>
    <row r="15" spans="1:27" ht="12.75" customHeight="1">
      <c r="A15" s="110"/>
      <c r="B15" s="110"/>
      <c r="C15" s="110"/>
      <c r="D15" s="110"/>
      <c r="E15" s="110"/>
      <c r="F15" s="110"/>
      <c r="G15" s="110"/>
      <c r="H15" s="110"/>
      <c r="I15" s="110"/>
      <c r="J15" s="110"/>
      <c r="K15" s="110"/>
      <c r="L15" s="110"/>
    </row>
    <row r="16" spans="1:27" ht="12.75" customHeight="1"/>
    <row r="17" spans="4:8" ht="12.75" customHeight="1"/>
    <row r="18" spans="4:8" ht="12.75" customHeight="1"/>
    <row r="19" spans="4:8" ht="12.75" customHeight="1"/>
    <row r="20" spans="4:8" ht="12.75" customHeight="1"/>
    <row r="21" spans="4:8" ht="12.75" customHeight="1"/>
    <row r="22" spans="4:8" ht="12.75" customHeight="1"/>
    <row r="23" spans="4:8" ht="12.75" customHeight="1"/>
    <row r="24" spans="4:8" ht="12.75" customHeight="1"/>
    <row r="25" spans="4:8" ht="12.75" customHeight="1">
      <c r="D25" s="5"/>
      <c r="E25" s="5"/>
      <c r="F25" s="5"/>
      <c r="G25" s="1"/>
      <c r="H25" s="1"/>
    </row>
    <row r="26" spans="4:8" ht="12.75" customHeight="1"/>
    <row r="27" spans="4:8" ht="12.75" customHeight="1"/>
    <row r="28" spans="4:8" ht="12.75" customHeight="1"/>
    <row r="29" spans="4:8" ht="12.75" customHeight="1"/>
    <row r="30" spans="4:8" ht="12.75" customHeight="1"/>
    <row r="31" spans="4:8" ht="12.75" customHeight="1"/>
    <row r="32" spans="4:8"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mergeCells count="4">
    <mergeCell ref="D2:I2"/>
    <mergeCell ref="A5:K5"/>
    <mergeCell ref="A13:L13"/>
    <mergeCell ref="A14:L15"/>
  </mergeCells>
  <hyperlinks>
    <hyperlink ref="C8" r:id="rId1" xr:uid="{44D6D754-B412-4B98-A7F1-C92D966B1EB9}"/>
    <hyperlink ref="C9" r:id="rId2" xr:uid="{4D52B92E-C852-4C09-83C1-A99B75707985}"/>
    <hyperlink ref="C10" r:id="rId3" xr:uid="{E689CBB6-9BA8-4569-B584-B3DED0C41FF0}"/>
  </hyperlink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topLeftCell="A8" workbookViewId="0">
      <selection activeCell="A13" sqref="A13:L15"/>
    </sheetView>
  </sheetViews>
  <sheetFormatPr defaultColWidth="12.5703125" defaultRowHeight="15" customHeight="1"/>
  <cols>
    <col min="1" max="3" width="19.140625" customWidth="1"/>
    <col min="4" max="4" width="21.85546875" customWidth="1"/>
    <col min="5" max="5" width="34.140625" customWidth="1"/>
    <col min="6" max="6" width="17" customWidth="1"/>
    <col min="7" max="7" width="18" customWidth="1"/>
    <col min="8" max="8" width="17" customWidth="1"/>
    <col min="9" max="10" width="19.140625" customWidth="1"/>
    <col min="11" max="11" width="14.7109375" customWidth="1"/>
    <col min="12" max="12" width="25.5703125" customWidth="1"/>
    <col min="13" max="26" width="10" customWidth="1"/>
  </cols>
  <sheetData>
    <row r="1" spans="1:26" ht="12.75" customHeight="1"/>
    <row r="2" spans="1:26" ht="27.75" customHeight="1">
      <c r="D2" s="102" t="s">
        <v>5</v>
      </c>
      <c r="E2" s="128"/>
      <c r="F2" s="128"/>
      <c r="G2" s="128"/>
      <c r="H2" s="128"/>
    </row>
    <row r="3" spans="1:26" ht="12.75" customHeight="1"/>
    <row r="4" spans="1:26" ht="12.75" customHeight="1"/>
    <row r="5" spans="1:26" ht="43.5" customHeight="1">
      <c r="A5" s="103" t="s">
        <v>6</v>
      </c>
      <c r="B5" s="124"/>
      <c r="C5" s="124"/>
      <c r="D5" s="124"/>
      <c r="E5" s="124"/>
      <c r="F5" s="124"/>
      <c r="G5" s="124"/>
      <c r="H5" s="124"/>
      <c r="I5" s="124"/>
      <c r="J5" s="125"/>
    </row>
    <row r="6" spans="1:26" ht="15.75" customHeight="1"/>
    <row r="7" spans="1:26" ht="75.75" customHeight="1">
      <c r="A7" s="2" t="s">
        <v>7</v>
      </c>
      <c r="B7" s="38" t="s">
        <v>8</v>
      </c>
      <c r="C7" s="38" t="s">
        <v>9</v>
      </c>
      <c r="D7" s="15" t="s">
        <v>10</v>
      </c>
      <c r="E7" s="15" t="s">
        <v>119</v>
      </c>
      <c r="F7" s="15" t="s">
        <v>12</v>
      </c>
      <c r="G7" s="39" t="s">
        <v>13</v>
      </c>
      <c r="H7" s="38" t="s">
        <v>14</v>
      </c>
      <c r="I7" s="38" t="s">
        <v>15</v>
      </c>
      <c r="J7" s="38" t="s">
        <v>16</v>
      </c>
      <c r="K7" s="15" t="s">
        <v>17</v>
      </c>
      <c r="L7" s="38" t="s">
        <v>18</v>
      </c>
      <c r="M7" s="4"/>
      <c r="N7" s="4"/>
      <c r="O7" s="4"/>
      <c r="P7" s="4"/>
      <c r="Q7" s="4"/>
      <c r="R7" s="4"/>
      <c r="S7" s="4"/>
      <c r="T7" s="4"/>
      <c r="U7" s="4"/>
      <c r="V7" s="4"/>
      <c r="W7" s="4"/>
      <c r="X7" s="4"/>
      <c r="Y7" s="4"/>
      <c r="Z7" s="4"/>
    </row>
    <row r="8" spans="1:26" ht="117" customHeight="1">
      <c r="A8" s="40" t="s">
        <v>19</v>
      </c>
      <c r="B8" s="41" t="s">
        <v>41</v>
      </c>
      <c r="C8" s="55" t="s">
        <v>133</v>
      </c>
      <c r="D8" s="11" t="s">
        <v>134</v>
      </c>
      <c r="E8" s="11" t="e" vm="25">
        <v>#VALUE!</v>
      </c>
      <c r="F8" s="42">
        <v>2299050</v>
      </c>
      <c r="G8" s="43">
        <f>F8/1.19</f>
        <v>1931974.7899159666</v>
      </c>
      <c r="H8" s="44">
        <f>G8*0.19</f>
        <v>367075.21008403366</v>
      </c>
      <c r="I8" s="44">
        <f>G8+H8</f>
        <v>2299050</v>
      </c>
      <c r="J8" s="17" t="s">
        <v>135</v>
      </c>
      <c r="K8" s="45" t="s">
        <v>24</v>
      </c>
      <c r="L8" s="18" t="s">
        <v>136</v>
      </c>
    </row>
    <row r="9" spans="1:26" ht="116.25" customHeight="1">
      <c r="A9" s="40" t="s">
        <v>26</v>
      </c>
      <c r="B9" s="46" t="s">
        <v>123</v>
      </c>
      <c r="C9" s="22" t="s">
        <v>137</v>
      </c>
      <c r="D9" s="11" t="s">
        <v>138</v>
      </c>
      <c r="E9" s="13" t="e" vm="26">
        <v>#VALUE!</v>
      </c>
      <c r="F9" s="42">
        <v>2349050</v>
      </c>
      <c r="G9" s="43">
        <f>F9/1.19</f>
        <v>1973991.5966386555</v>
      </c>
      <c r="H9" s="44">
        <f>G9*0.19</f>
        <v>375058.40336134454</v>
      </c>
      <c r="I9" s="44">
        <f>G9+H9</f>
        <v>2349050</v>
      </c>
      <c r="J9" s="17" t="s">
        <v>135</v>
      </c>
      <c r="K9" s="45" t="s">
        <v>24</v>
      </c>
      <c r="L9" s="20" t="s">
        <v>139</v>
      </c>
    </row>
    <row r="10" spans="1:26" ht="132" customHeight="1">
      <c r="A10" s="40" t="s">
        <v>32</v>
      </c>
      <c r="B10" s="41" t="s">
        <v>41</v>
      </c>
      <c r="C10" s="19" t="s">
        <v>140</v>
      </c>
      <c r="D10" s="28" t="s">
        <v>141</v>
      </c>
      <c r="E10" s="23" t="e" vm="27">
        <v>#VALUE!</v>
      </c>
      <c r="F10" s="42">
        <v>2499030</v>
      </c>
      <c r="G10" s="43">
        <f>F10/1.19</f>
        <v>2100025.2100840337</v>
      </c>
      <c r="H10" s="44">
        <f>G10*0.19</f>
        <v>399004.78991596639</v>
      </c>
      <c r="I10" s="44">
        <f>G10+H10</f>
        <v>2499030</v>
      </c>
      <c r="J10" s="17" t="s">
        <v>23</v>
      </c>
      <c r="K10" s="45" t="s">
        <v>24</v>
      </c>
      <c r="L10" s="18" t="s">
        <v>142</v>
      </c>
    </row>
    <row r="11" spans="1:26" ht="14.25" customHeight="1">
      <c r="A11" s="1"/>
      <c r="B11" s="54"/>
      <c r="C11" s="54"/>
      <c r="D11" s="54"/>
      <c r="E11" s="54"/>
      <c r="F11" s="54"/>
      <c r="G11" s="54"/>
      <c r="H11" s="54"/>
      <c r="I11" s="54"/>
      <c r="J11" s="54"/>
    </row>
    <row r="12" spans="1:26" ht="12.75" customHeight="1"/>
    <row r="13" spans="1:26" ht="13.5" customHeight="1">
      <c r="A13" s="104" t="s">
        <v>143</v>
      </c>
      <c r="B13" s="104"/>
      <c r="C13" s="104"/>
      <c r="D13" s="104"/>
      <c r="E13" s="104"/>
      <c r="F13" s="104"/>
      <c r="G13" s="104"/>
      <c r="H13" s="104"/>
      <c r="I13" s="104"/>
      <c r="J13" s="104"/>
      <c r="K13" s="104"/>
      <c r="L13" s="104"/>
    </row>
    <row r="14" spans="1:26" ht="12.75" customHeight="1">
      <c r="A14" s="109" t="s">
        <v>144</v>
      </c>
      <c r="B14" s="110"/>
      <c r="C14" s="110"/>
      <c r="D14" s="110"/>
      <c r="E14" s="110"/>
      <c r="F14" s="110"/>
      <c r="G14" s="110"/>
      <c r="H14" s="110"/>
      <c r="I14" s="110"/>
      <c r="J14" s="110"/>
      <c r="K14" s="110"/>
      <c r="L14" s="110"/>
    </row>
    <row r="15" spans="1:26" ht="12">
      <c r="A15" s="110"/>
      <c r="B15" s="110"/>
      <c r="C15" s="110"/>
      <c r="D15" s="110"/>
      <c r="E15" s="110"/>
      <c r="F15" s="110"/>
      <c r="G15" s="110"/>
      <c r="H15" s="110"/>
      <c r="I15" s="110"/>
      <c r="J15" s="110"/>
      <c r="K15" s="110"/>
      <c r="L15" s="110"/>
    </row>
    <row r="16" spans="1:26" ht="12.75" customHeight="1"/>
    <row r="17" spans="4:7" ht="12.75" customHeight="1"/>
    <row r="18" spans="4:7" ht="12.75" customHeight="1"/>
    <row r="19" spans="4:7" ht="12.75" customHeight="1"/>
    <row r="20" spans="4:7" ht="12.75" customHeight="1"/>
    <row r="21" spans="4:7" ht="12.75" customHeight="1"/>
    <row r="22" spans="4:7" ht="12.75" customHeight="1">
      <c r="G22" t="s">
        <v>145</v>
      </c>
    </row>
    <row r="23" spans="4:7" ht="12.75" customHeight="1"/>
    <row r="24" spans="4:7" ht="12.75" customHeight="1"/>
    <row r="25" spans="4:7" ht="12.75" customHeight="1"/>
    <row r="26" spans="4:7" ht="12.75" customHeight="1">
      <c r="D26" s="5"/>
      <c r="E26" s="5"/>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L13"/>
    <mergeCell ref="A14:L15"/>
  </mergeCells>
  <hyperlinks>
    <hyperlink ref="C8" r:id="rId1" xr:uid="{A2C1C35F-8978-4968-8734-441689FE34E9}"/>
    <hyperlink ref="C9" r:id="rId2" xr:uid="{84378D6E-6910-4475-B4F5-EBA25F088FD2}"/>
    <hyperlink ref="C10" r:id="rId3" xr:uid="{F04D65AE-8049-4227-B224-F18835AA3E3B}"/>
  </hyperlink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999"/>
  <sheetViews>
    <sheetView topLeftCell="A10" workbookViewId="0">
      <selection activeCell="A13" sqref="A13:L15"/>
    </sheetView>
  </sheetViews>
  <sheetFormatPr defaultColWidth="12.5703125" defaultRowHeight="15" customHeight="1"/>
  <cols>
    <col min="1" max="3" width="19.140625" customWidth="1"/>
    <col min="4" max="4" width="21.85546875" customWidth="1"/>
    <col min="5" max="5" width="21.7109375" customWidth="1"/>
    <col min="6" max="6" width="17" customWidth="1"/>
    <col min="7" max="7" width="18" customWidth="1"/>
    <col min="8" max="8" width="17" customWidth="1"/>
    <col min="9" max="10" width="19.140625" customWidth="1"/>
    <col min="11" max="11" width="16.7109375" customWidth="1"/>
    <col min="12" max="12" width="30.7109375" customWidth="1"/>
    <col min="13" max="26" width="10" customWidth="1"/>
  </cols>
  <sheetData>
    <row r="1" spans="1:26" ht="12.75" customHeight="1"/>
    <row r="2" spans="1:26" ht="27.75" customHeight="1">
      <c r="D2" s="102" t="s">
        <v>5</v>
      </c>
      <c r="E2" s="128"/>
      <c r="F2" s="128"/>
      <c r="G2" s="128"/>
      <c r="H2" s="128"/>
    </row>
    <row r="3" spans="1:26" ht="12.75" customHeight="1"/>
    <row r="4" spans="1:26" ht="12.75" customHeight="1"/>
    <row r="5" spans="1:26" ht="43.5" customHeight="1">
      <c r="A5" s="103" t="s">
        <v>6</v>
      </c>
      <c r="B5" s="124"/>
      <c r="C5" s="124"/>
      <c r="D5" s="124"/>
      <c r="E5" s="124"/>
      <c r="F5" s="124"/>
      <c r="G5" s="124"/>
      <c r="H5" s="124"/>
      <c r="I5" s="124"/>
      <c r="J5" s="125"/>
    </row>
    <row r="6" spans="1:26" ht="15.75" customHeight="1"/>
    <row r="7" spans="1:26" ht="75.75" customHeight="1">
      <c r="A7" s="2" t="s">
        <v>7</v>
      </c>
      <c r="B7" s="38" t="s">
        <v>8</v>
      </c>
      <c r="C7" s="38" t="s">
        <v>9</v>
      </c>
      <c r="D7" s="15" t="s">
        <v>10</v>
      </c>
      <c r="E7" s="15" t="s">
        <v>119</v>
      </c>
      <c r="F7" s="15" t="s">
        <v>12</v>
      </c>
      <c r="G7" s="39" t="s">
        <v>13</v>
      </c>
      <c r="H7" s="38" t="s">
        <v>14</v>
      </c>
      <c r="I7" s="38" t="s">
        <v>15</v>
      </c>
      <c r="J7" s="38" t="s">
        <v>16</v>
      </c>
      <c r="K7" s="15" t="s">
        <v>17</v>
      </c>
      <c r="L7" s="38" t="s">
        <v>18</v>
      </c>
      <c r="M7" s="4"/>
      <c r="N7" s="4"/>
      <c r="O7" s="4"/>
      <c r="P7" s="4"/>
      <c r="Q7" s="4"/>
      <c r="R7" s="4"/>
      <c r="S7" s="4"/>
      <c r="T7" s="4"/>
      <c r="U7" s="4"/>
      <c r="V7" s="4"/>
      <c r="W7" s="4"/>
      <c r="X7" s="4"/>
      <c r="Y7" s="4"/>
      <c r="Z7" s="4"/>
    </row>
    <row r="8" spans="1:26" ht="101.25" customHeight="1">
      <c r="A8" s="40" t="s">
        <v>19</v>
      </c>
      <c r="B8" s="41" t="s">
        <v>146</v>
      </c>
      <c r="C8" s="55" t="s">
        <v>147</v>
      </c>
      <c r="D8" s="11" t="s">
        <v>148</v>
      </c>
      <c r="E8" s="11" t="e" vm="28">
        <v>#VALUE!</v>
      </c>
      <c r="F8" s="42">
        <v>1030000</v>
      </c>
      <c r="G8" s="43">
        <f>F8/1.19</f>
        <v>865546.21848739497</v>
      </c>
      <c r="H8" s="44">
        <f>G8*0.19</f>
        <v>164453.78151260506</v>
      </c>
      <c r="I8" s="44">
        <f>G8+H8</f>
        <v>1030000</v>
      </c>
      <c r="J8" s="17" t="s">
        <v>23</v>
      </c>
      <c r="K8" s="45" t="s">
        <v>24</v>
      </c>
      <c r="L8" s="18" t="s">
        <v>149</v>
      </c>
    </row>
    <row r="9" spans="1:26" ht="105" customHeight="1">
      <c r="A9" s="40" t="s">
        <v>26</v>
      </c>
      <c r="B9" s="46" t="s">
        <v>146</v>
      </c>
      <c r="C9" s="22" t="s">
        <v>150</v>
      </c>
      <c r="D9" s="11" t="s">
        <v>151</v>
      </c>
      <c r="E9" s="13" t="e" vm="29">
        <v>#VALUE!</v>
      </c>
      <c r="F9" s="42">
        <v>1170000</v>
      </c>
      <c r="G9" s="43">
        <f>F9/1.19</f>
        <v>983193.27731092437</v>
      </c>
      <c r="H9" s="44">
        <f>G9*0.19</f>
        <v>186806.72268907563</v>
      </c>
      <c r="I9" s="44">
        <f>G9+H9</f>
        <v>1170000</v>
      </c>
      <c r="J9" s="17" t="s">
        <v>23</v>
      </c>
      <c r="K9" s="45" t="s">
        <v>24</v>
      </c>
      <c r="L9" s="20" t="s">
        <v>152</v>
      </c>
    </row>
    <row r="10" spans="1:26" ht="127.5" customHeight="1">
      <c r="A10" s="40" t="s">
        <v>32</v>
      </c>
      <c r="B10" s="41" t="s">
        <v>153</v>
      </c>
      <c r="C10" s="19" t="s">
        <v>154</v>
      </c>
      <c r="D10" s="28" t="s">
        <v>155</v>
      </c>
      <c r="E10" s="23" t="e" vm="30">
        <v>#VALUE!</v>
      </c>
      <c r="F10" s="42">
        <v>1349000</v>
      </c>
      <c r="G10" s="43">
        <f>F10/1.19</f>
        <v>1133613.4453781513</v>
      </c>
      <c r="H10" s="44">
        <f>G10*0.19</f>
        <v>215386.55462184874</v>
      </c>
      <c r="I10" s="44">
        <f>G10+H10</f>
        <v>1349000</v>
      </c>
      <c r="J10" s="17" t="s">
        <v>23</v>
      </c>
      <c r="K10" s="45" t="s">
        <v>24</v>
      </c>
      <c r="L10" s="18" t="s">
        <v>156</v>
      </c>
    </row>
    <row r="11" spans="1:26" ht="12.75" customHeight="1"/>
    <row r="12" spans="1:26" ht="12" customHeight="1">
      <c r="A12" s="118"/>
      <c r="B12" s="117"/>
      <c r="C12" s="117"/>
      <c r="D12" s="117"/>
      <c r="E12" s="117"/>
      <c r="F12" s="117"/>
      <c r="G12" s="117"/>
      <c r="H12" s="117"/>
      <c r="I12" s="117"/>
      <c r="J12" s="117"/>
      <c r="K12" s="116"/>
      <c r="L12" s="116"/>
    </row>
    <row r="13" spans="1:26" ht="12.75" customHeight="1">
      <c r="A13" s="104" t="s">
        <v>157</v>
      </c>
      <c r="B13" s="104"/>
      <c r="C13" s="104"/>
      <c r="D13" s="104"/>
      <c r="E13" s="104"/>
      <c r="F13" s="104"/>
      <c r="G13" s="104"/>
      <c r="H13" s="104"/>
      <c r="I13" s="104"/>
      <c r="J13" s="104"/>
      <c r="K13" s="104"/>
      <c r="L13" s="104"/>
    </row>
    <row r="14" spans="1:26" ht="13.5" customHeight="1">
      <c r="A14" s="109" t="s">
        <v>158</v>
      </c>
      <c r="B14" s="110"/>
      <c r="C14" s="110"/>
      <c r="D14" s="110"/>
      <c r="E14" s="110"/>
      <c r="F14" s="110"/>
      <c r="G14" s="110"/>
      <c r="H14" s="110"/>
      <c r="I14" s="110"/>
      <c r="J14" s="110"/>
      <c r="K14" s="110"/>
      <c r="L14" s="110"/>
    </row>
    <row r="15" spans="1:26" ht="12.75" customHeight="1">
      <c r="A15" s="110"/>
      <c r="B15" s="110"/>
      <c r="C15" s="110"/>
      <c r="D15" s="110"/>
      <c r="E15" s="110"/>
      <c r="F15" s="110"/>
      <c r="G15" s="110"/>
      <c r="H15" s="110"/>
      <c r="I15" s="110"/>
      <c r="J15" s="110"/>
      <c r="K15" s="110"/>
      <c r="L15" s="110"/>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c r="D25" s="5"/>
      <c r="E25" s="5"/>
      <c r="F25" s="1"/>
      <c r="G25" s="1"/>
    </row>
    <row r="26" spans="4:7" ht="12.75" customHeight="1"/>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mergeCells count="4">
    <mergeCell ref="D2:H2"/>
    <mergeCell ref="A5:J5"/>
    <mergeCell ref="A13:L13"/>
    <mergeCell ref="A14:L15"/>
  </mergeCells>
  <hyperlinks>
    <hyperlink ref="C8" r:id="rId1" xr:uid="{F34EC697-7BA3-44D4-99B8-B0C673BB7A58}"/>
    <hyperlink ref="C9" r:id="rId2" xr:uid="{5B787903-76E3-493A-BBA8-93EF588FDF68}"/>
    <hyperlink ref="C10" r:id="rId3" xr:uid="{6D778D43-239F-4ABB-A122-3A3CF91C2DF5}"/>
  </hyperlink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1000"/>
  <sheetViews>
    <sheetView topLeftCell="A9" workbookViewId="0">
      <selection activeCell="A13" sqref="A13:L15"/>
    </sheetView>
  </sheetViews>
  <sheetFormatPr defaultColWidth="12.5703125" defaultRowHeight="15" customHeight="1"/>
  <cols>
    <col min="1" max="3" width="19.140625" customWidth="1"/>
    <col min="4" max="5" width="21.85546875" customWidth="1"/>
    <col min="6" max="6" width="17" customWidth="1"/>
    <col min="7" max="7" width="18" customWidth="1"/>
    <col min="8" max="8" width="17" customWidth="1"/>
    <col min="9" max="10" width="19.140625" customWidth="1"/>
    <col min="11" max="11" width="14.7109375" customWidth="1"/>
    <col min="12" max="12" width="29" customWidth="1"/>
    <col min="13" max="26" width="10" customWidth="1"/>
  </cols>
  <sheetData>
    <row r="1" spans="1:26" ht="12.75" customHeight="1"/>
    <row r="2" spans="1:26" ht="12.75" customHeight="1">
      <c r="A2" s="126"/>
      <c r="B2" s="126"/>
      <c r="C2" s="126"/>
      <c r="D2" s="129"/>
      <c r="E2" s="126"/>
      <c r="F2" s="126"/>
      <c r="G2" s="126"/>
      <c r="H2" s="126"/>
    </row>
    <row r="3" spans="1:26" ht="12.75" customHeight="1"/>
    <row r="4" spans="1:26" ht="12.75" customHeight="1"/>
    <row r="5" spans="1:26" ht="43.5" customHeight="1">
      <c r="A5" s="103" t="s">
        <v>6</v>
      </c>
      <c r="B5" s="124"/>
      <c r="C5" s="124"/>
      <c r="D5" s="124"/>
      <c r="E5" s="124"/>
      <c r="F5" s="124"/>
      <c r="G5" s="124"/>
      <c r="H5" s="124"/>
      <c r="I5" s="124"/>
      <c r="J5" s="125"/>
    </row>
    <row r="6" spans="1:26" ht="15.75" customHeight="1"/>
    <row r="7" spans="1:26" ht="75.75" customHeight="1">
      <c r="A7" s="2" t="s">
        <v>7</v>
      </c>
      <c r="B7" s="38" t="s">
        <v>8</v>
      </c>
      <c r="C7" s="38" t="s">
        <v>9</v>
      </c>
      <c r="D7" s="15" t="s">
        <v>10</v>
      </c>
      <c r="E7" s="15" t="s">
        <v>119</v>
      </c>
      <c r="F7" s="15" t="s">
        <v>12</v>
      </c>
      <c r="G7" s="39" t="s">
        <v>13</v>
      </c>
      <c r="H7" s="38" t="s">
        <v>14</v>
      </c>
      <c r="I7" s="38" t="s">
        <v>15</v>
      </c>
      <c r="J7" s="38" t="s">
        <v>16</v>
      </c>
      <c r="K7" s="15" t="s">
        <v>17</v>
      </c>
      <c r="L7" s="38" t="s">
        <v>18</v>
      </c>
      <c r="M7" s="4"/>
      <c r="N7" s="4"/>
      <c r="O7" s="4"/>
      <c r="P7" s="4"/>
      <c r="Q7" s="4"/>
      <c r="R7" s="4"/>
      <c r="S7" s="4"/>
      <c r="T7" s="4"/>
      <c r="U7" s="4"/>
      <c r="V7" s="4"/>
      <c r="W7" s="4"/>
      <c r="X7" s="4"/>
      <c r="Y7" s="4"/>
      <c r="Z7" s="4"/>
    </row>
    <row r="8" spans="1:26" ht="101.25" customHeight="1">
      <c r="A8" s="40" t="s">
        <v>19</v>
      </c>
      <c r="B8" s="41" t="s">
        <v>159</v>
      </c>
      <c r="C8" s="55" t="s">
        <v>160</v>
      </c>
      <c r="D8" s="11" t="s">
        <v>161</v>
      </c>
      <c r="E8" s="11" t="e" vm="31">
        <v>#VALUE!</v>
      </c>
      <c r="F8" s="42">
        <v>879000</v>
      </c>
      <c r="G8" s="43">
        <f>F8/1.19</f>
        <v>738655.46218487399</v>
      </c>
      <c r="H8" s="44">
        <f>G8*0.19</f>
        <v>140344.53781512607</v>
      </c>
      <c r="I8" s="44">
        <f>G8+H8</f>
        <v>879000</v>
      </c>
      <c r="J8" s="17" t="s">
        <v>135</v>
      </c>
      <c r="K8" s="45" t="s">
        <v>24</v>
      </c>
      <c r="L8" s="18" t="s">
        <v>162</v>
      </c>
    </row>
    <row r="9" spans="1:26" ht="99" customHeight="1">
      <c r="A9" s="40" t="s">
        <v>26</v>
      </c>
      <c r="B9" s="46" t="s">
        <v>58</v>
      </c>
      <c r="C9" s="22" t="s">
        <v>163</v>
      </c>
      <c r="D9" s="11" t="s">
        <v>164</v>
      </c>
      <c r="E9" s="13" t="e" vm="32">
        <v>#VALUE!</v>
      </c>
      <c r="F9" s="42">
        <v>1189946</v>
      </c>
      <c r="G9" s="43">
        <f>F9/1.19</f>
        <v>999954.62184873957</v>
      </c>
      <c r="H9" s="44">
        <f>G9*0.19</f>
        <v>189991.37815126052</v>
      </c>
      <c r="I9" s="44">
        <f>G9+H9</f>
        <v>1189946</v>
      </c>
      <c r="J9" s="17" t="s">
        <v>23</v>
      </c>
      <c r="K9" s="45" t="s">
        <v>24</v>
      </c>
      <c r="L9" s="20" t="s">
        <v>165</v>
      </c>
    </row>
    <row r="10" spans="1:26" ht="121.5" customHeight="1">
      <c r="A10" s="40" t="s">
        <v>32</v>
      </c>
      <c r="B10" s="41" t="s">
        <v>159</v>
      </c>
      <c r="C10" s="19" t="s">
        <v>166</v>
      </c>
      <c r="D10" s="28" t="s">
        <v>167</v>
      </c>
      <c r="E10" s="23" t="e" vm="33">
        <v>#VALUE!</v>
      </c>
      <c r="F10" s="42">
        <v>1699000</v>
      </c>
      <c r="G10" s="43">
        <f>F10/1.19</f>
        <v>1427731.0924369749</v>
      </c>
      <c r="H10" s="44">
        <f>G10*0.19</f>
        <v>271268.90756302525</v>
      </c>
      <c r="I10" s="44">
        <f>G10+H10</f>
        <v>1699000</v>
      </c>
      <c r="J10" s="17" t="s">
        <v>135</v>
      </c>
      <c r="K10" s="45" t="s">
        <v>24</v>
      </c>
      <c r="L10" s="18" t="s">
        <v>168</v>
      </c>
    </row>
    <row r="11" spans="1:26" ht="17.25" customHeight="1">
      <c r="A11" s="1"/>
      <c r="B11" s="54"/>
      <c r="C11" s="54"/>
      <c r="D11" s="54"/>
      <c r="E11" s="54"/>
      <c r="F11" s="54"/>
      <c r="G11" s="54"/>
      <c r="H11" s="54"/>
      <c r="I11" s="54"/>
      <c r="J11" s="54"/>
    </row>
    <row r="12" spans="1:26" ht="12.75" customHeight="1"/>
    <row r="13" spans="1:26" ht="15" customHeight="1">
      <c r="A13" s="104" t="s">
        <v>157</v>
      </c>
      <c r="B13" s="104"/>
      <c r="C13" s="104"/>
      <c r="D13" s="104"/>
      <c r="E13" s="104"/>
      <c r="F13" s="104"/>
      <c r="G13" s="104"/>
      <c r="H13" s="104"/>
      <c r="I13" s="104"/>
      <c r="J13" s="104"/>
      <c r="K13" s="104"/>
      <c r="L13" s="104"/>
    </row>
    <row r="14" spans="1:26" ht="12.75" customHeight="1">
      <c r="A14" s="109" t="s">
        <v>169</v>
      </c>
      <c r="B14" s="110"/>
      <c r="C14" s="110"/>
      <c r="D14" s="110"/>
      <c r="E14" s="110"/>
      <c r="F14" s="110"/>
      <c r="G14" s="110"/>
      <c r="H14" s="110"/>
      <c r="I14" s="110"/>
      <c r="J14" s="110"/>
      <c r="K14" s="110"/>
      <c r="L14" s="110"/>
    </row>
    <row r="15" spans="1:26" ht="15" customHeight="1">
      <c r="A15" s="110"/>
      <c r="B15" s="110"/>
      <c r="C15" s="110"/>
      <c r="D15" s="110"/>
      <c r="E15" s="110"/>
      <c r="F15" s="110"/>
      <c r="G15" s="110"/>
      <c r="H15" s="110"/>
      <c r="I15" s="110"/>
      <c r="J15" s="110"/>
      <c r="K15" s="110"/>
      <c r="L15" s="110"/>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5"/>
      <c r="E26" s="5"/>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A5:J5"/>
    <mergeCell ref="A13:L13"/>
    <mergeCell ref="A14:L15"/>
  </mergeCells>
  <hyperlinks>
    <hyperlink ref="C8" r:id="rId1" xr:uid="{65710A90-EA01-41B6-87B1-41EECE64EA45}"/>
    <hyperlink ref="C9" r:id="rId2" xr:uid="{A733F6C3-DA80-4200-9198-81265CEC455F}"/>
    <hyperlink ref="C10" r:id="rId3" xr:uid="{4138D72D-45D2-4ED0-A7ED-E335B54947C5}"/>
  </hyperlink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1000"/>
  <sheetViews>
    <sheetView topLeftCell="A9" workbookViewId="0">
      <selection activeCell="E17" sqref="E17"/>
    </sheetView>
  </sheetViews>
  <sheetFormatPr defaultColWidth="12.5703125" defaultRowHeight="15" customHeight="1"/>
  <cols>
    <col min="1" max="3" width="19.140625" customWidth="1"/>
    <col min="4" max="4" width="21.85546875" customWidth="1"/>
    <col min="5" max="5" width="29.7109375" customWidth="1"/>
    <col min="6" max="6" width="17" customWidth="1"/>
    <col min="7" max="7" width="18" customWidth="1"/>
    <col min="8" max="8" width="17" customWidth="1"/>
    <col min="9" max="10" width="19.140625" customWidth="1"/>
    <col min="11" max="11" width="17.42578125" customWidth="1"/>
    <col min="12" max="12" width="28.5703125" customWidth="1"/>
    <col min="13" max="26" width="10" customWidth="1"/>
  </cols>
  <sheetData>
    <row r="1" spans="1:26" ht="12.75" customHeight="1"/>
    <row r="2" spans="1:26" ht="15.75" customHeight="1">
      <c r="A2" s="116"/>
      <c r="B2" s="116"/>
      <c r="C2" s="116"/>
      <c r="D2" s="130"/>
      <c r="E2" s="116"/>
      <c r="F2" s="116"/>
      <c r="G2" s="116"/>
      <c r="H2" s="116"/>
      <c r="I2" s="116"/>
    </row>
    <row r="3" spans="1:26" ht="12.75" customHeight="1"/>
    <row r="4" spans="1:26" ht="12.75" customHeight="1"/>
    <row r="5" spans="1:26" ht="15" customHeight="1">
      <c r="A5" s="56"/>
      <c r="B5" s="53"/>
      <c r="C5" s="53"/>
      <c r="D5" s="53"/>
      <c r="E5" s="53"/>
      <c r="F5" s="53"/>
      <c r="G5" s="53"/>
      <c r="H5" s="53"/>
      <c r="I5" s="53"/>
      <c r="J5" s="53"/>
    </row>
    <row r="6" spans="1:26" ht="15.75" customHeight="1"/>
    <row r="7" spans="1:26" ht="75.75" customHeight="1">
      <c r="A7" s="2" t="s">
        <v>7</v>
      </c>
      <c r="B7" s="38" t="s">
        <v>8</v>
      </c>
      <c r="C7" s="38" t="s">
        <v>9</v>
      </c>
      <c r="D7" s="15" t="s">
        <v>10</v>
      </c>
      <c r="E7" s="15" t="s">
        <v>119</v>
      </c>
      <c r="F7" s="15" t="s">
        <v>12</v>
      </c>
      <c r="G7" s="39" t="s">
        <v>13</v>
      </c>
      <c r="H7" s="38" t="s">
        <v>14</v>
      </c>
      <c r="I7" s="38" t="s">
        <v>15</v>
      </c>
      <c r="J7" s="38" t="s">
        <v>16</v>
      </c>
      <c r="K7" s="15" t="s">
        <v>17</v>
      </c>
      <c r="L7" s="38" t="s">
        <v>18</v>
      </c>
      <c r="M7" s="4"/>
      <c r="N7" s="4"/>
      <c r="O7" s="4"/>
      <c r="P7" s="4"/>
      <c r="Q7" s="4"/>
      <c r="R7" s="4"/>
      <c r="S7" s="4"/>
      <c r="T7" s="4"/>
      <c r="U7" s="4"/>
      <c r="V7" s="4"/>
      <c r="W7" s="4"/>
      <c r="X7" s="4"/>
      <c r="Y7" s="4"/>
      <c r="Z7" s="4"/>
    </row>
    <row r="8" spans="1:26" ht="117.75" customHeight="1">
      <c r="A8" s="40" t="s">
        <v>19</v>
      </c>
      <c r="B8" s="41" t="s">
        <v>41</v>
      </c>
      <c r="C8" s="55" t="s">
        <v>170</v>
      </c>
      <c r="D8" s="11" t="s">
        <v>171</v>
      </c>
      <c r="E8" s="11" t="e" vm="34">
        <v>#VALUE!</v>
      </c>
      <c r="F8" s="42">
        <v>79900</v>
      </c>
      <c r="G8" s="43">
        <f>F8/1.19</f>
        <v>67142.857142857145</v>
      </c>
      <c r="H8" s="44">
        <f>G8*0.19</f>
        <v>12757.142857142857</v>
      </c>
      <c r="I8" s="44">
        <f>G8+H8</f>
        <v>79900</v>
      </c>
      <c r="J8" s="17" t="s">
        <v>23</v>
      </c>
      <c r="K8" s="45" t="s">
        <v>24</v>
      </c>
      <c r="L8" s="18" t="s">
        <v>172</v>
      </c>
    </row>
    <row r="9" spans="1:26" ht="120.75" customHeight="1">
      <c r="A9" s="40" t="s">
        <v>26</v>
      </c>
      <c r="B9" s="46" t="s">
        <v>41</v>
      </c>
      <c r="C9" s="22" t="s">
        <v>173</v>
      </c>
      <c r="D9" s="11" t="s">
        <v>174</v>
      </c>
      <c r="E9" s="13" t="e" vm="35">
        <v>#VALUE!</v>
      </c>
      <c r="F9" s="42">
        <v>99900</v>
      </c>
      <c r="G9" s="43">
        <f>F9/1.19</f>
        <v>83949.579831932773</v>
      </c>
      <c r="H9" s="44">
        <f>G9*0.19</f>
        <v>15950.420168067227</v>
      </c>
      <c r="I9" s="44">
        <f>G9+H9</f>
        <v>99900</v>
      </c>
      <c r="J9" s="17" t="s">
        <v>23</v>
      </c>
      <c r="K9" s="45" t="s">
        <v>24</v>
      </c>
      <c r="L9" s="20" t="s">
        <v>175</v>
      </c>
    </row>
    <row r="10" spans="1:26" ht="115.5" customHeight="1">
      <c r="A10" s="40" t="s">
        <v>32</v>
      </c>
      <c r="B10" s="41" t="s">
        <v>58</v>
      </c>
      <c r="C10" s="19" t="s">
        <v>108</v>
      </c>
      <c r="D10" s="28" t="s">
        <v>109</v>
      </c>
      <c r="E10" s="23" t="e" vm="36">
        <v>#VALUE!</v>
      </c>
      <c r="F10" s="42">
        <v>79494</v>
      </c>
      <c r="G10" s="43">
        <f>F10/1.19</f>
        <v>66801.680672268907</v>
      </c>
      <c r="H10" s="44">
        <f>G10*0.19</f>
        <v>12692.319327731093</v>
      </c>
      <c r="I10" s="44">
        <f>G10+H10</f>
        <v>79494</v>
      </c>
      <c r="J10" s="17" t="s">
        <v>23</v>
      </c>
      <c r="K10" s="45" t="s">
        <v>24</v>
      </c>
      <c r="L10" s="18" t="s">
        <v>176</v>
      </c>
    </row>
    <row r="11" spans="1:26" ht="15" customHeight="1">
      <c r="A11" s="111"/>
      <c r="B11" s="112"/>
      <c r="C11" s="112"/>
      <c r="D11" s="112"/>
      <c r="E11" s="112"/>
      <c r="F11" s="112"/>
      <c r="G11" s="112"/>
      <c r="H11" s="112"/>
      <c r="I11" s="112"/>
      <c r="J11" s="112"/>
    </row>
    <row r="12" spans="1:26" ht="12.75" customHeight="1"/>
    <row r="13" spans="1:26" ht="16.5" customHeight="1">
      <c r="A13" s="104" t="s">
        <v>177</v>
      </c>
      <c r="B13" s="104"/>
      <c r="C13" s="104"/>
      <c r="D13" s="104"/>
      <c r="E13" s="104"/>
      <c r="F13" s="104"/>
      <c r="G13" s="104"/>
      <c r="H13" s="104"/>
      <c r="I13" s="104"/>
      <c r="J13" s="104"/>
      <c r="K13" s="104"/>
      <c r="L13" s="104"/>
    </row>
    <row r="14" spans="1:26" ht="12.75" customHeight="1">
      <c r="A14" s="109" t="s">
        <v>178</v>
      </c>
      <c r="B14" s="110"/>
      <c r="C14" s="110"/>
      <c r="D14" s="110"/>
      <c r="E14" s="110"/>
      <c r="F14" s="110"/>
      <c r="G14" s="110"/>
      <c r="H14" s="110"/>
      <c r="I14" s="110"/>
      <c r="J14" s="110"/>
      <c r="K14" s="110"/>
      <c r="L14" s="110"/>
    </row>
    <row r="15" spans="1:26" ht="31.5" customHeight="1">
      <c r="A15" s="110"/>
      <c r="B15" s="110"/>
      <c r="C15" s="110"/>
      <c r="D15" s="110"/>
      <c r="E15" s="110"/>
      <c r="F15" s="110"/>
      <c r="G15" s="110"/>
      <c r="H15" s="110"/>
      <c r="I15" s="110"/>
      <c r="J15" s="110"/>
      <c r="K15" s="110"/>
      <c r="L15" s="110"/>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5"/>
      <c r="E26" s="5"/>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3:L13"/>
    <mergeCell ref="A14:L15"/>
  </mergeCells>
  <hyperlinks>
    <hyperlink ref="C8" r:id="rId1" xr:uid="{B679A9EA-A7DC-4B21-9FA1-B514CC5732FE}"/>
    <hyperlink ref="C9" r:id="rId2" xr:uid="{1CA22B28-CED4-42A5-AB6F-2585263AAB65}"/>
    <hyperlink ref="C10" r:id="rId3" xr:uid="{033DBC97-E2EB-44E7-A048-EC177DDD3736}"/>
  </hyperlink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1000"/>
  <sheetViews>
    <sheetView workbookViewId="0">
      <selection activeCell="A14" sqref="A14:L15"/>
    </sheetView>
  </sheetViews>
  <sheetFormatPr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11" width="16.28515625" customWidth="1"/>
    <col min="12" max="12" width="26.7109375" customWidth="1"/>
    <col min="13" max="26" width="10" customWidth="1"/>
  </cols>
  <sheetData>
    <row r="1" spans="1:26" ht="12.75" customHeight="1">
      <c r="A1" s="6" t="s">
        <v>145</v>
      </c>
    </row>
    <row r="2" spans="1:26" ht="27.75" customHeight="1">
      <c r="D2" s="102" t="s">
        <v>5</v>
      </c>
      <c r="E2" s="128"/>
      <c r="F2" s="128"/>
      <c r="G2" s="128"/>
      <c r="H2" s="128"/>
    </row>
    <row r="3" spans="1:26" ht="12.75" customHeight="1"/>
    <row r="4" spans="1:26" ht="12.75" customHeight="1"/>
    <row r="5" spans="1:26" ht="43.5" customHeight="1">
      <c r="A5" s="103" t="s">
        <v>6</v>
      </c>
      <c r="B5" s="124"/>
      <c r="C5" s="124"/>
      <c r="D5" s="124"/>
      <c r="E5" s="124"/>
      <c r="F5" s="124"/>
      <c r="G5" s="124"/>
      <c r="H5" s="124"/>
      <c r="I5" s="124"/>
      <c r="J5" s="125"/>
    </row>
    <row r="6" spans="1:26" ht="15.75" customHeight="1"/>
    <row r="7" spans="1:26" ht="75.75" customHeight="1">
      <c r="A7" s="2" t="s">
        <v>7</v>
      </c>
      <c r="B7" s="38" t="s">
        <v>8</v>
      </c>
      <c r="C7" s="38" t="s">
        <v>9</v>
      </c>
      <c r="D7" s="15" t="s">
        <v>10</v>
      </c>
      <c r="E7" s="15" t="s">
        <v>119</v>
      </c>
      <c r="F7" s="15" t="s">
        <v>12</v>
      </c>
      <c r="G7" s="39" t="s">
        <v>13</v>
      </c>
      <c r="H7" s="38" t="s">
        <v>14</v>
      </c>
      <c r="I7" s="38" t="s">
        <v>15</v>
      </c>
      <c r="J7" s="38" t="s">
        <v>16</v>
      </c>
      <c r="K7" s="15" t="s">
        <v>17</v>
      </c>
      <c r="L7" s="38" t="s">
        <v>18</v>
      </c>
      <c r="M7" s="4"/>
      <c r="N7" s="4"/>
      <c r="O7" s="4"/>
      <c r="P7" s="4"/>
      <c r="Q7" s="4"/>
      <c r="R7" s="4"/>
      <c r="S7" s="4"/>
      <c r="T7" s="4"/>
      <c r="U7" s="4"/>
      <c r="V7" s="4"/>
      <c r="W7" s="4"/>
      <c r="X7" s="4"/>
      <c r="Y7" s="4"/>
      <c r="Z7" s="4"/>
    </row>
    <row r="8" spans="1:26" ht="118.5" customHeight="1">
      <c r="A8" s="40" t="s">
        <v>19</v>
      </c>
      <c r="B8" s="41" t="s">
        <v>127</v>
      </c>
      <c r="C8" s="57" t="s">
        <v>179</v>
      </c>
      <c r="D8" s="11" t="s">
        <v>180</v>
      </c>
      <c r="E8" s="11" t="e" vm="37">
        <v>#VALUE!</v>
      </c>
      <c r="F8" s="42">
        <v>59900</v>
      </c>
      <c r="G8" s="43">
        <f>F8/1.19</f>
        <v>50336.134453781517</v>
      </c>
      <c r="H8" s="44">
        <f>G8*0.19</f>
        <v>9563.8655462184888</v>
      </c>
      <c r="I8" s="44">
        <f>G8+H8</f>
        <v>59900.000000000007</v>
      </c>
      <c r="J8" s="17" t="s">
        <v>23</v>
      </c>
      <c r="K8" s="45" t="s">
        <v>24</v>
      </c>
      <c r="L8" s="18" t="s">
        <v>181</v>
      </c>
    </row>
    <row r="9" spans="1:26" ht="120.75" customHeight="1">
      <c r="A9" s="40" t="s">
        <v>26</v>
      </c>
      <c r="B9" s="46" t="s">
        <v>41</v>
      </c>
      <c r="C9" s="19" t="s">
        <v>182</v>
      </c>
      <c r="D9" s="11" t="s">
        <v>129</v>
      </c>
      <c r="E9" s="13" t="e" vm="38">
        <v>#VALUE!</v>
      </c>
      <c r="F9" s="42">
        <v>72900</v>
      </c>
      <c r="G9" s="43">
        <f>F9/1.19</f>
        <v>61260.504201680676</v>
      </c>
      <c r="H9" s="44">
        <f>G9*0.19</f>
        <v>11639.495798319329</v>
      </c>
      <c r="I9" s="44">
        <f>G9+H9</f>
        <v>72900</v>
      </c>
      <c r="J9" s="17" t="s">
        <v>23</v>
      </c>
      <c r="K9" s="45" t="s">
        <v>24</v>
      </c>
      <c r="L9" s="20" t="s">
        <v>183</v>
      </c>
    </row>
    <row r="10" spans="1:26" ht="98.25" customHeight="1">
      <c r="A10" s="40" t="s">
        <v>32</v>
      </c>
      <c r="B10" s="41" t="s">
        <v>127</v>
      </c>
      <c r="C10" s="19" t="s">
        <v>184</v>
      </c>
      <c r="D10" s="28" t="s">
        <v>185</v>
      </c>
      <c r="E10" s="23" t="e" vm="39">
        <v>#VALUE!</v>
      </c>
      <c r="F10" s="42">
        <v>109900</v>
      </c>
      <c r="G10" s="43">
        <f>F10/1.19</f>
        <v>92352.941176470587</v>
      </c>
      <c r="H10" s="44">
        <f>G10*0.19</f>
        <v>17547.058823529413</v>
      </c>
      <c r="I10" s="44">
        <f>G10+H10</f>
        <v>109900</v>
      </c>
      <c r="J10" s="17" t="s">
        <v>23</v>
      </c>
      <c r="K10" s="45" t="s">
        <v>24</v>
      </c>
      <c r="L10" s="18" t="s">
        <v>186</v>
      </c>
    </row>
    <row r="11" spans="1:26" ht="12.75" customHeight="1">
      <c r="A11" s="111"/>
      <c r="B11" s="112"/>
      <c r="C11" s="112"/>
      <c r="D11" s="112"/>
      <c r="E11" s="112"/>
      <c r="F11" s="112"/>
      <c r="G11" s="112"/>
      <c r="H11" s="112"/>
      <c r="I11" s="112"/>
      <c r="J11" s="112"/>
    </row>
    <row r="12" spans="1:26" ht="12.75" customHeight="1"/>
    <row r="13" spans="1:26" ht="14.25" customHeight="1">
      <c r="A13" s="104" t="s">
        <v>187</v>
      </c>
      <c r="B13" s="104"/>
      <c r="C13" s="104"/>
      <c r="D13" s="104"/>
      <c r="E13" s="104"/>
      <c r="F13" s="104"/>
      <c r="G13" s="104"/>
      <c r="H13" s="104"/>
      <c r="I13" s="104"/>
      <c r="J13" s="104"/>
      <c r="K13" s="104"/>
      <c r="L13" s="104"/>
    </row>
    <row r="14" spans="1:26" ht="12.75" customHeight="1">
      <c r="A14" s="109" t="s">
        <v>188</v>
      </c>
      <c r="B14" s="110"/>
      <c r="C14" s="110"/>
      <c r="D14" s="110"/>
      <c r="E14" s="110"/>
      <c r="F14" s="110"/>
      <c r="G14" s="110"/>
      <c r="H14" s="110"/>
      <c r="I14" s="110"/>
      <c r="J14" s="110"/>
      <c r="K14" s="110"/>
      <c r="L14" s="110"/>
    </row>
    <row r="15" spans="1:26" ht="14.25" customHeight="1">
      <c r="A15" s="110"/>
      <c r="B15" s="110"/>
      <c r="C15" s="110"/>
      <c r="D15" s="110"/>
      <c r="E15" s="110"/>
      <c r="F15" s="110"/>
      <c r="G15" s="110"/>
      <c r="H15" s="110"/>
      <c r="I15" s="110"/>
      <c r="J15" s="110"/>
      <c r="K15" s="110"/>
      <c r="L15" s="110"/>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5"/>
      <c r="E26" s="5"/>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L13"/>
    <mergeCell ref="A14:L15"/>
  </mergeCells>
  <hyperlinks>
    <hyperlink ref="C8" r:id="rId1" xr:uid="{8A86F2EA-B082-45CE-B703-BD25A1499361}"/>
    <hyperlink ref="C9" r:id="rId2" display="https://www.alkosto.com/mouse-maxell-inalambrico-ergonomico-vertical-negro/p/025215505966?fuente=google&amp;medio=cpc&amp;campaign=AK_COL_MAX_PEF_CPC_AON_VJ_TLP_Accesorios-Videojuegos-AON_PAC&amp;keyword=&amp;gad_source=1&amp;gad_campaignid=17338992415&amp;gbraid=0AAAAADlnVbjC2dcDjpl6QnoEmFIniWXJ1&amp;gclid=CjwKCAjwkaXUBhASEiwAZI3ds_swyN9Wd297LO_CMafgZQiunePNTbi9-ZjI002J_9xUEE2wJwtAKRoCWCgQAvD_BwE" xr:uid="{E94980BF-2D2A-4CFD-901B-CE5D65ED98FC}"/>
    <hyperlink ref="C10" r:id="rId3" display="https://www.panamericana.com.co/mouse-ergonomico-inalambrico-trust-verro-negro-672803/p?idsku=672803&amp;utm_source=google&amp;utm_medium=cpa&amp;utm_campaign=Co_Panamericana_google_performance_generica_aon_generica_shopping_standar&amp;utm_term=shopping_standar&amp;gad_source=1&amp;gad_campaignid=21550529952&amp;gbraid=0AAAAAC8jpDQOHv84-VGdHk8xtSfYC2onG&amp;gclid=CjwKCAjwkaXUBhASEiwAZI3ds6tcDnNVSLIwpJjcCYfSr3qdWZLYGoFh0D3tkEN8VYAeYoYmDj_1tRoCn0gQAvD_BwE" xr:uid="{CA4ACE0D-89B2-4ECB-BFC5-5356F30B771B}"/>
  </hyperlink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Y1000"/>
  <sheetViews>
    <sheetView topLeftCell="A9" workbookViewId="0">
      <selection activeCell="G10" sqref="G10"/>
    </sheetView>
  </sheetViews>
  <sheetFormatPr defaultColWidth="12.5703125" defaultRowHeight="15" customHeight="1"/>
  <cols>
    <col min="1" max="3" width="19.140625" customWidth="1"/>
    <col min="4" max="4" width="21.85546875" customWidth="1"/>
    <col min="5" max="5" width="30.28515625" customWidth="1"/>
    <col min="6" max="6" width="17" customWidth="1"/>
    <col min="7" max="7" width="18" customWidth="1"/>
    <col min="8" max="8" width="17" customWidth="1"/>
    <col min="9" max="9" width="19.140625" customWidth="1"/>
    <col min="10" max="10" width="20.85546875" customWidth="1"/>
    <col min="11" max="11" width="29.28515625" customWidth="1"/>
    <col min="12" max="12" width="25.140625" customWidth="1"/>
    <col min="13" max="13" width="31.140625" customWidth="1"/>
    <col min="14" max="14" width="36.42578125" customWidth="1"/>
    <col min="15" max="15" width="26.85546875" customWidth="1"/>
    <col min="16" max="16" width="25.7109375" customWidth="1"/>
    <col min="17" max="17" width="26.140625" customWidth="1"/>
    <col min="18" max="25" width="10" customWidth="1"/>
  </cols>
  <sheetData>
    <row r="1" spans="1:25" ht="12.75" customHeight="1">
      <c r="A1" s="1"/>
    </row>
    <row r="2" spans="1:25" ht="27.75" customHeight="1">
      <c r="D2" s="102" t="s">
        <v>5</v>
      </c>
      <c r="E2" s="128"/>
      <c r="F2" s="128"/>
      <c r="G2" s="128"/>
      <c r="H2" s="128"/>
    </row>
    <row r="3" spans="1:25" ht="12.75" customHeight="1"/>
    <row r="4" spans="1:25" ht="12.75" customHeight="1"/>
    <row r="5" spans="1:25" ht="43.5" customHeight="1">
      <c r="A5" s="103" t="s">
        <v>6</v>
      </c>
      <c r="B5" s="124"/>
      <c r="C5" s="124"/>
      <c r="D5" s="124"/>
      <c r="E5" s="124"/>
      <c r="F5" s="124"/>
      <c r="G5" s="124"/>
      <c r="H5" s="124"/>
      <c r="I5" s="124"/>
    </row>
    <row r="6" spans="1:25" ht="15.75" customHeight="1"/>
    <row r="7" spans="1:25" ht="75.75" customHeight="1">
      <c r="A7" s="2" t="s">
        <v>7</v>
      </c>
      <c r="B7" s="38" t="s">
        <v>8</v>
      </c>
      <c r="C7" s="38" t="s">
        <v>9</v>
      </c>
      <c r="D7" s="15" t="s">
        <v>10</v>
      </c>
      <c r="E7" s="15" t="s">
        <v>119</v>
      </c>
      <c r="F7" s="15" t="s">
        <v>12</v>
      </c>
      <c r="G7" s="39" t="s">
        <v>13</v>
      </c>
      <c r="H7" s="38" t="s">
        <v>14</v>
      </c>
      <c r="I7" s="38" t="s">
        <v>15</v>
      </c>
      <c r="J7" s="15" t="s">
        <v>17</v>
      </c>
      <c r="K7" s="38" t="s">
        <v>18</v>
      </c>
      <c r="L7" s="58" t="s">
        <v>189</v>
      </c>
      <c r="M7" s="59" t="s">
        <v>190</v>
      </c>
      <c r="N7" s="59" t="s">
        <v>191</v>
      </c>
      <c r="O7" s="59" t="s">
        <v>192</v>
      </c>
      <c r="P7" s="59" t="s">
        <v>193</v>
      </c>
      <c r="Q7" s="60" t="s">
        <v>194</v>
      </c>
      <c r="R7" s="4"/>
      <c r="S7" s="4"/>
      <c r="T7" s="4"/>
      <c r="U7" s="4"/>
      <c r="V7" s="4"/>
      <c r="W7" s="4"/>
      <c r="X7" s="4"/>
      <c r="Y7" s="4"/>
    </row>
    <row r="8" spans="1:25" ht="206.25" customHeight="1">
      <c r="A8" s="40" t="s">
        <v>19</v>
      </c>
      <c r="B8" s="41" t="s">
        <v>58</v>
      </c>
      <c r="C8" s="57" t="s">
        <v>195</v>
      </c>
      <c r="D8" s="11" t="s">
        <v>196</v>
      </c>
      <c r="E8" s="11" t="e" vm="40">
        <v>#VALUE!</v>
      </c>
      <c r="F8" s="42">
        <v>499989</v>
      </c>
      <c r="G8" s="43">
        <f>F8/1.19</f>
        <v>420158.82352941181</v>
      </c>
      <c r="H8" s="44">
        <f>G8*0.19</f>
        <v>79830.176470588238</v>
      </c>
      <c r="I8" s="44">
        <f>G8+H8</f>
        <v>499989.00000000006</v>
      </c>
      <c r="J8" s="45" t="s">
        <v>24</v>
      </c>
      <c r="K8" s="64" t="s">
        <v>197</v>
      </c>
      <c r="L8" s="65" t="s">
        <v>198</v>
      </c>
      <c r="M8" s="61" t="s">
        <v>199</v>
      </c>
      <c r="N8" s="63" t="s">
        <v>200</v>
      </c>
      <c r="O8" s="61" t="s">
        <v>201</v>
      </c>
      <c r="P8" s="61" t="s">
        <v>202</v>
      </c>
      <c r="Q8" s="63" t="s">
        <v>203</v>
      </c>
    </row>
    <row r="9" spans="1:25" ht="231" customHeight="1">
      <c r="A9" s="40" t="s">
        <v>26</v>
      </c>
      <c r="B9" s="46" t="s">
        <v>204</v>
      </c>
      <c r="C9" s="22" t="s">
        <v>205</v>
      </c>
      <c r="D9" s="11" t="s">
        <v>206</v>
      </c>
      <c r="E9" s="13" t="e" vm="41">
        <v>#VALUE!</v>
      </c>
      <c r="F9" s="42">
        <v>690000</v>
      </c>
      <c r="G9" s="43">
        <f>F9/1.19</f>
        <v>579831.93277310929</v>
      </c>
      <c r="H9" s="44">
        <f>G9*0.19</f>
        <v>110168.06722689077</v>
      </c>
      <c r="I9" s="44">
        <f>G9+H9</f>
        <v>690000</v>
      </c>
      <c r="J9" s="45" t="s">
        <v>207</v>
      </c>
      <c r="K9" s="66" t="s">
        <v>208</v>
      </c>
      <c r="L9" s="65" t="s">
        <v>209</v>
      </c>
      <c r="M9" s="61" t="s">
        <v>210</v>
      </c>
      <c r="N9" s="63" t="s">
        <v>211</v>
      </c>
      <c r="O9" s="61" t="s">
        <v>212</v>
      </c>
      <c r="P9" s="61" t="s">
        <v>213</v>
      </c>
      <c r="Q9" s="63" t="s">
        <v>214</v>
      </c>
    </row>
    <row r="10" spans="1:25" ht="147" customHeight="1">
      <c r="A10" s="40" t="s">
        <v>32</v>
      </c>
      <c r="B10" s="41" t="s">
        <v>215</v>
      </c>
      <c r="C10" s="19" t="s">
        <v>216</v>
      </c>
      <c r="D10" s="28" t="s">
        <v>217</v>
      </c>
      <c r="E10" s="23" t="e" vm="42">
        <v>#VALUE!</v>
      </c>
      <c r="F10" s="42">
        <v>1650000</v>
      </c>
      <c r="G10" s="43" t="s">
        <v>218</v>
      </c>
      <c r="H10" s="44" t="e">
        <f>G10*0.19</f>
        <v>#VALUE!</v>
      </c>
      <c r="I10" s="44" t="e">
        <f>G10+H10</f>
        <v>#VALUE!</v>
      </c>
      <c r="J10" s="45" t="s">
        <v>219</v>
      </c>
      <c r="K10" s="64" t="s">
        <v>220</v>
      </c>
      <c r="L10" s="65" t="s">
        <v>221</v>
      </c>
      <c r="M10" s="61" t="s">
        <v>222</v>
      </c>
      <c r="N10" s="63" t="s">
        <v>223</v>
      </c>
      <c r="O10" s="61" t="s">
        <v>224</v>
      </c>
      <c r="P10" s="61" t="s">
        <v>225</v>
      </c>
      <c r="Q10" s="63" t="s">
        <v>226</v>
      </c>
    </row>
    <row r="11" spans="1:25" ht="14.25" customHeight="1">
      <c r="A11" s="1"/>
      <c r="B11" s="54"/>
      <c r="C11" s="54"/>
      <c r="D11" s="54"/>
      <c r="E11" s="54"/>
      <c r="F11" s="54"/>
      <c r="G11" s="62"/>
      <c r="H11" s="54"/>
      <c r="I11" s="54"/>
    </row>
    <row r="12" spans="1:25" ht="12.75" customHeight="1">
      <c r="G12" s="131"/>
    </row>
    <row r="13" spans="1:25" ht="15.75" customHeight="1">
      <c r="A13" s="104" t="s">
        <v>227</v>
      </c>
      <c r="B13" s="104"/>
      <c r="C13" s="104"/>
      <c r="D13" s="104"/>
      <c r="E13" s="104"/>
      <c r="F13" s="104"/>
      <c r="G13" s="104"/>
      <c r="H13" s="104"/>
      <c r="I13" s="104"/>
      <c r="J13" s="104"/>
      <c r="K13" s="104"/>
      <c r="L13" s="104"/>
    </row>
    <row r="14" spans="1:25" ht="12.75" customHeight="1">
      <c r="A14" s="109" t="s">
        <v>228</v>
      </c>
      <c r="B14" s="110"/>
      <c r="C14" s="110"/>
      <c r="D14" s="110"/>
      <c r="E14" s="110"/>
      <c r="F14" s="110"/>
      <c r="G14" s="110"/>
      <c r="H14" s="110"/>
      <c r="I14" s="110"/>
      <c r="J14" s="110"/>
      <c r="K14" s="110"/>
      <c r="L14" s="110"/>
    </row>
    <row r="15" spans="1:25" ht="36" customHeight="1">
      <c r="A15" s="110"/>
      <c r="B15" s="110"/>
      <c r="C15" s="110"/>
      <c r="D15" s="110"/>
      <c r="E15" s="110"/>
      <c r="F15" s="110"/>
      <c r="G15" s="110"/>
      <c r="H15" s="110"/>
      <c r="I15" s="110"/>
      <c r="J15" s="110"/>
      <c r="K15" s="110"/>
      <c r="L15" s="110"/>
    </row>
    <row r="16" spans="1:25"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5"/>
      <c r="E26" s="5"/>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I5"/>
    <mergeCell ref="A13:L13"/>
    <mergeCell ref="A14:L15"/>
  </mergeCells>
  <hyperlinks>
    <hyperlink ref="C10" r:id="rId1" xr:uid="{0460023C-6EF6-4CE4-9403-08CEE2B6B6BE}"/>
    <hyperlink ref="C9" r:id="rId2" xr:uid="{1D2B96D5-04ED-4E62-ACA6-8BA184E6DDBC}"/>
    <hyperlink ref="C8" r:id="rId3" xr:uid="{F9BBBB85-9E91-46B3-BC85-78F2FC77BF90}"/>
  </hyperlink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Y1000"/>
  <sheetViews>
    <sheetView topLeftCell="A8" workbookViewId="0">
      <selection activeCell="A13" sqref="A13:L13"/>
    </sheetView>
  </sheetViews>
  <sheetFormatPr defaultColWidth="12.5703125" defaultRowHeight="15" customHeight="1"/>
  <cols>
    <col min="1" max="3" width="19.140625" customWidth="1"/>
    <col min="4" max="4" width="21.85546875" customWidth="1"/>
    <col min="5" max="5" width="22.7109375" customWidth="1"/>
    <col min="6" max="6" width="17.7109375" customWidth="1"/>
    <col min="7" max="7" width="18" customWidth="1"/>
    <col min="8" max="8" width="17" customWidth="1"/>
    <col min="9" max="9" width="19.140625" customWidth="1"/>
    <col min="10" max="10" width="12.140625" customWidth="1"/>
    <col min="11" max="11" width="27.42578125" customWidth="1"/>
    <col min="12" max="25" width="10" customWidth="1"/>
  </cols>
  <sheetData>
    <row r="1" spans="1:25" ht="12.75" customHeight="1">
      <c r="A1" s="1"/>
    </row>
    <row r="2" spans="1:25" ht="27.75" customHeight="1">
      <c r="D2" s="102" t="s">
        <v>5</v>
      </c>
      <c r="E2" s="128"/>
      <c r="F2" s="128"/>
      <c r="G2" s="128"/>
      <c r="H2" s="128"/>
    </row>
    <row r="3" spans="1:25" ht="12.75" customHeight="1"/>
    <row r="4" spans="1:25" ht="12.75" customHeight="1"/>
    <row r="5" spans="1:25" ht="43.5" customHeight="1">
      <c r="A5" s="103" t="s">
        <v>6</v>
      </c>
      <c r="B5" s="124"/>
      <c r="C5" s="124"/>
      <c r="D5" s="124"/>
      <c r="E5" s="124"/>
      <c r="F5" s="124"/>
      <c r="G5" s="124"/>
      <c r="H5" s="124"/>
      <c r="I5" s="124"/>
    </row>
    <row r="6" spans="1:25" ht="15.75" customHeight="1"/>
    <row r="7" spans="1:25" ht="75.75" customHeight="1">
      <c r="A7" s="2" t="s">
        <v>7</v>
      </c>
      <c r="B7" s="38" t="s">
        <v>8</v>
      </c>
      <c r="C7" s="38" t="s">
        <v>9</v>
      </c>
      <c r="D7" s="15" t="s">
        <v>10</v>
      </c>
      <c r="E7" s="15" t="s">
        <v>119</v>
      </c>
      <c r="F7" s="15" t="s">
        <v>12</v>
      </c>
      <c r="G7" s="39" t="s">
        <v>13</v>
      </c>
      <c r="H7" s="38" t="s">
        <v>14</v>
      </c>
      <c r="I7" s="38" t="s">
        <v>15</v>
      </c>
      <c r="J7" s="15" t="s">
        <v>17</v>
      </c>
      <c r="K7" s="38" t="s">
        <v>18</v>
      </c>
      <c r="L7" s="4"/>
      <c r="M7" s="4"/>
      <c r="N7" s="4"/>
      <c r="O7" s="4"/>
      <c r="P7" s="4"/>
      <c r="Q7" s="4"/>
      <c r="R7" s="4"/>
      <c r="S7" s="4"/>
      <c r="T7" s="4"/>
      <c r="U7" s="4"/>
      <c r="V7" s="4"/>
      <c r="W7" s="4"/>
      <c r="X7" s="4"/>
      <c r="Y7" s="4"/>
    </row>
    <row r="8" spans="1:25" ht="100.5" customHeight="1">
      <c r="A8" s="40" t="s">
        <v>19</v>
      </c>
      <c r="B8" s="41" t="s">
        <v>229</v>
      </c>
      <c r="C8" s="57" t="s">
        <v>230</v>
      </c>
      <c r="D8" s="11" t="s">
        <v>231</v>
      </c>
      <c r="E8" s="11" t="e" vm="43">
        <v>#VALUE!</v>
      </c>
      <c r="F8" s="42">
        <v>2099099</v>
      </c>
      <c r="G8" s="43">
        <f>F8/1.19</f>
        <v>1763948.7394957985</v>
      </c>
      <c r="H8" s="44">
        <f>G8*0.19</f>
        <v>335150.26050420169</v>
      </c>
      <c r="I8" s="44">
        <f>G8+H8</f>
        <v>2099099</v>
      </c>
      <c r="J8" s="45" t="s">
        <v>24</v>
      </c>
      <c r="K8" s="18" t="s">
        <v>232</v>
      </c>
    </row>
    <row r="9" spans="1:25" ht="114" customHeight="1">
      <c r="A9" s="40" t="s">
        <v>26</v>
      </c>
      <c r="B9" s="46" t="s">
        <v>233</v>
      </c>
      <c r="C9" s="22" t="s">
        <v>234</v>
      </c>
      <c r="D9" s="11" t="s">
        <v>235</v>
      </c>
      <c r="E9" s="13" t="e" vm="44">
        <v>#VALUE!</v>
      </c>
      <c r="F9" s="42">
        <v>513812</v>
      </c>
      <c r="G9" s="43">
        <f>F9/1.19</f>
        <v>431774.78991596639</v>
      </c>
      <c r="H9" s="44">
        <f>G9*0.19</f>
        <v>82037.210084033621</v>
      </c>
      <c r="I9" s="44">
        <f>G9+H9</f>
        <v>513812</v>
      </c>
      <c r="J9" s="45" t="s">
        <v>24</v>
      </c>
      <c r="K9" s="20" t="s">
        <v>236</v>
      </c>
    </row>
    <row r="10" spans="1:25" ht="126.75" customHeight="1">
      <c r="A10" s="40" t="s">
        <v>32</v>
      </c>
      <c r="B10" s="41" t="s">
        <v>233</v>
      </c>
      <c r="C10" s="19" t="s">
        <v>237</v>
      </c>
      <c r="D10" s="28" t="s">
        <v>238</v>
      </c>
      <c r="E10" s="23" t="e" vm="45">
        <v>#VALUE!</v>
      </c>
      <c r="F10" s="42">
        <v>1289123</v>
      </c>
      <c r="G10" s="43">
        <f>F10/1.19</f>
        <v>1083296.6386554623</v>
      </c>
      <c r="H10" s="44">
        <f>G10*0.19</f>
        <v>205826.36134453784</v>
      </c>
      <c r="I10" s="44">
        <f>G10+H10</f>
        <v>1289123.0000000002</v>
      </c>
      <c r="J10" s="45" t="s">
        <v>24</v>
      </c>
      <c r="K10" s="18" t="s">
        <v>239</v>
      </c>
    </row>
    <row r="11" spans="1:25" ht="14.25" customHeight="1">
      <c r="A11" s="111"/>
      <c r="B11" s="112"/>
      <c r="C11" s="112"/>
      <c r="D11" s="112"/>
      <c r="E11" s="112"/>
      <c r="F11" s="112"/>
      <c r="G11" s="112"/>
      <c r="H11" s="112"/>
      <c r="I11" s="112"/>
    </row>
    <row r="12" spans="1:25" ht="12.75" customHeight="1"/>
    <row r="13" spans="1:25" ht="15" customHeight="1">
      <c r="A13" s="104" t="s">
        <v>240</v>
      </c>
      <c r="B13" s="104"/>
      <c r="C13" s="104"/>
      <c r="D13" s="104"/>
      <c r="E13" s="104"/>
      <c r="F13" s="104"/>
      <c r="G13" s="104"/>
      <c r="H13" s="104"/>
      <c r="I13" s="104"/>
      <c r="J13" s="104"/>
      <c r="K13" s="104"/>
      <c r="L13" s="104"/>
    </row>
    <row r="14" spans="1:25" ht="12.75" customHeight="1">
      <c r="A14" s="109" t="s">
        <v>241</v>
      </c>
      <c r="B14" s="110"/>
      <c r="C14" s="110"/>
      <c r="D14" s="110"/>
      <c r="E14" s="110"/>
      <c r="F14" s="110"/>
      <c r="G14" s="110"/>
      <c r="H14" s="110"/>
      <c r="I14" s="110"/>
      <c r="J14" s="110"/>
      <c r="K14" s="110"/>
      <c r="L14" s="110"/>
    </row>
    <row r="15" spans="1:25" ht="35.25" customHeight="1">
      <c r="A15" s="110"/>
      <c r="B15" s="110"/>
      <c r="C15" s="110"/>
      <c r="D15" s="110"/>
      <c r="E15" s="110"/>
      <c r="F15" s="110"/>
      <c r="G15" s="110"/>
      <c r="H15" s="110"/>
      <c r="I15" s="110"/>
      <c r="J15" s="110"/>
      <c r="K15" s="110"/>
      <c r="L15" s="110"/>
    </row>
    <row r="16" spans="1:25" ht="12.75" customHeight="1">
      <c r="A16" s="113"/>
      <c r="B16" s="113"/>
      <c r="C16" s="113"/>
      <c r="D16" s="113"/>
      <c r="E16" s="113"/>
      <c r="F16" s="113"/>
      <c r="G16" s="113"/>
      <c r="H16" s="113"/>
      <c r="I16" s="113"/>
      <c r="J16" s="113"/>
      <c r="K16" s="113"/>
    </row>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5"/>
      <c r="E26" s="5"/>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I5"/>
    <mergeCell ref="A13:L13"/>
    <mergeCell ref="A14:L15"/>
  </mergeCells>
  <hyperlinks>
    <hyperlink ref="C8" r:id="rId1" xr:uid="{7383945E-0178-4BB1-8054-660C8B8CA688}"/>
    <hyperlink ref="C9" r:id="rId2" xr:uid="{4A3EF69B-6EFC-4642-80CE-7C44C07A9C8A}"/>
    <hyperlink ref="C10" r:id="rId3" xr:uid="{7B8DF501-8560-41DC-8C7C-424F1747F386}"/>
  </hyperlinks>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Y1000"/>
  <sheetViews>
    <sheetView topLeftCell="A9" workbookViewId="0">
      <selection activeCell="F27" sqref="F27"/>
    </sheetView>
  </sheetViews>
  <sheetFormatPr defaultColWidth="12.5703125" defaultRowHeight="15" customHeight="1"/>
  <cols>
    <col min="1" max="3" width="19.140625" customWidth="1"/>
    <col min="4" max="4" width="21.85546875" customWidth="1"/>
    <col min="5" max="5" width="25.28515625" customWidth="1"/>
    <col min="6" max="6" width="17" customWidth="1"/>
    <col min="7" max="7" width="18" customWidth="1"/>
    <col min="8" max="8" width="17" customWidth="1"/>
    <col min="9" max="9" width="19.140625" customWidth="1"/>
    <col min="10" max="10" width="15.5703125" customWidth="1"/>
    <col min="11" max="11" width="28.5703125" customWidth="1"/>
    <col min="12" max="25" width="10" customWidth="1"/>
  </cols>
  <sheetData>
    <row r="1" spans="1:25" ht="12.75" customHeight="1">
      <c r="A1" s="1"/>
    </row>
    <row r="2" spans="1:25" ht="27.75" customHeight="1">
      <c r="D2" s="102" t="s">
        <v>5</v>
      </c>
      <c r="E2" s="128"/>
      <c r="F2" s="128"/>
      <c r="G2" s="128"/>
      <c r="H2" s="128"/>
    </row>
    <row r="3" spans="1:25" ht="12.75" customHeight="1"/>
    <row r="4" spans="1:25" ht="12.75" customHeight="1"/>
    <row r="5" spans="1:25" ht="43.5" customHeight="1">
      <c r="A5" s="103" t="s">
        <v>6</v>
      </c>
      <c r="B5" s="124"/>
      <c r="C5" s="124"/>
      <c r="D5" s="124"/>
      <c r="E5" s="124"/>
      <c r="F5" s="124"/>
      <c r="G5" s="124"/>
      <c r="H5" s="124"/>
      <c r="I5" s="124"/>
    </row>
    <row r="6" spans="1:25" ht="15.75" customHeight="1"/>
    <row r="7" spans="1:25" ht="75.75" customHeight="1">
      <c r="A7" s="2" t="s">
        <v>7</v>
      </c>
      <c r="B7" s="38" t="s">
        <v>8</v>
      </c>
      <c r="C7" s="38" t="s">
        <v>9</v>
      </c>
      <c r="D7" s="15" t="s">
        <v>10</v>
      </c>
      <c r="E7" s="15" t="s">
        <v>119</v>
      </c>
      <c r="F7" s="15" t="s">
        <v>12</v>
      </c>
      <c r="G7" s="39" t="s">
        <v>13</v>
      </c>
      <c r="H7" s="38" t="s">
        <v>14</v>
      </c>
      <c r="I7" s="38" t="s">
        <v>15</v>
      </c>
      <c r="J7" s="15" t="s">
        <v>17</v>
      </c>
      <c r="K7" s="38" t="s">
        <v>18</v>
      </c>
      <c r="L7" s="4"/>
      <c r="M7" s="4"/>
      <c r="N7" s="4"/>
      <c r="O7" s="4"/>
      <c r="P7" s="4"/>
      <c r="Q7" s="4"/>
      <c r="R7" s="4"/>
      <c r="S7" s="4"/>
      <c r="T7" s="4"/>
      <c r="U7" s="4"/>
      <c r="V7" s="4"/>
      <c r="W7" s="4"/>
      <c r="X7" s="4"/>
      <c r="Y7" s="4"/>
    </row>
    <row r="8" spans="1:25" ht="140.25" customHeight="1">
      <c r="A8" s="40" t="s">
        <v>19</v>
      </c>
      <c r="B8" s="41" t="s">
        <v>242</v>
      </c>
      <c r="C8" s="57" t="s">
        <v>243</v>
      </c>
      <c r="D8" s="11" t="s">
        <v>244</v>
      </c>
      <c r="E8" s="11" t="e" vm="46">
        <v>#VALUE!</v>
      </c>
      <c r="F8" s="42">
        <v>1099999</v>
      </c>
      <c r="G8" s="43">
        <f>F8/1.19</f>
        <v>924368.90756302525</v>
      </c>
      <c r="H8" s="44">
        <f>G8*0.19</f>
        <v>175630.09243697481</v>
      </c>
      <c r="I8" s="44">
        <f>G8+H8</f>
        <v>1099999</v>
      </c>
      <c r="J8" s="45" t="s">
        <v>24</v>
      </c>
      <c r="K8" s="18" t="s">
        <v>245</v>
      </c>
      <c r="L8" t="s">
        <v>246</v>
      </c>
    </row>
    <row r="9" spans="1:25" ht="149.25" customHeight="1">
      <c r="A9" s="40" t="s">
        <v>26</v>
      </c>
      <c r="B9" s="46" t="s">
        <v>247</v>
      </c>
      <c r="C9" s="22" t="s">
        <v>248</v>
      </c>
      <c r="D9" s="11" t="s">
        <v>249</v>
      </c>
      <c r="E9" s="13" t="e" vm="47">
        <v>#VALUE!</v>
      </c>
      <c r="F9" s="42">
        <v>839000</v>
      </c>
      <c r="G9" s="43">
        <f>F9/1.19</f>
        <v>705042.01680672274</v>
      </c>
      <c r="H9" s="44">
        <f>G9*0.19</f>
        <v>133957.98319327732</v>
      </c>
      <c r="I9" s="44">
        <f>G9+H9</f>
        <v>839000</v>
      </c>
      <c r="J9" s="45" t="s">
        <v>24</v>
      </c>
      <c r="K9" s="20" t="s">
        <v>250</v>
      </c>
    </row>
    <row r="10" spans="1:25" ht="155.25" customHeight="1">
      <c r="A10" s="40" t="s">
        <v>32</v>
      </c>
      <c r="B10" s="41" t="s">
        <v>251</v>
      </c>
      <c r="C10" s="19" t="s">
        <v>252</v>
      </c>
      <c r="D10" s="28" t="s">
        <v>253</v>
      </c>
      <c r="E10" s="23" t="e" vm="48">
        <v>#VALUE!</v>
      </c>
      <c r="F10" s="42">
        <v>68000</v>
      </c>
      <c r="G10" s="43">
        <f>F10/1.19</f>
        <v>57142.857142857145</v>
      </c>
      <c r="H10" s="44">
        <f>G10*0.19</f>
        <v>10857.142857142857</v>
      </c>
      <c r="I10" s="44">
        <f>G10+H10</f>
        <v>68000</v>
      </c>
      <c r="J10" s="45" t="s">
        <v>24</v>
      </c>
      <c r="K10" s="18" t="s">
        <v>254</v>
      </c>
    </row>
    <row r="11" spans="1:25" ht="13.5" customHeight="1">
      <c r="A11" s="111"/>
      <c r="B11" s="112"/>
      <c r="C11" s="112"/>
      <c r="D11" s="112"/>
      <c r="E11" s="112"/>
      <c r="F11" s="112"/>
      <c r="G11" s="112"/>
      <c r="H11" s="112"/>
      <c r="I11" s="112"/>
    </row>
    <row r="12" spans="1:25" ht="12.75" customHeight="1"/>
    <row r="13" spans="1:25" ht="15.75" customHeight="1">
      <c r="A13" s="104" t="s">
        <v>255</v>
      </c>
      <c r="B13" s="104"/>
      <c r="C13" s="104"/>
      <c r="D13" s="104"/>
      <c r="E13" s="104"/>
      <c r="F13" s="104"/>
      <c r="G13" s="104"/>
      <c r="H13" s="104"/>
      <c r="I13" s="104"/>
      <c r="J13" s="104"/>
      <c r="K13" s="104"/>
      <c r="L13" s="104"/>
    </row>
    <row r="14" spans="1:25" ht="12.75" customHeight="1">
      <c r="A14" s="109" t="s">
        <v>256</v>
      </c>
      <c r="B14" s="110"/>
      <c r="C14" s="110"/>
      <c r="D14" s="110"/>
      <c r="E14" s="110"/>
      <c r="F14" s="110"/>
      <c r="G14" s="110"/>
      <c r="H14" s="110"/>
      <c r="I14" s="110"/>
      <c r="J14" s="110"/>
      <c r="K14" s="110"/>
      <c r="L14" s="110"/>
    </row>
    <row r="15" spans="1:25" ht="27.75" customHeight="1">
      <c r="A15" s="110"/>
      <c r="B15" s="110"/>
      <c r="C15" s="110"/>
      <c r="D15" s="110"/>
      <c r="E15" s="110"/>
      <c r="F15" s="110"/>
      <c r="G15" s="110"/>
      <c r="H15" s="110"/>
      <c r="I15" s="110"/>
      <c r="J15" s="110"/>
      <c r="K15" s="110"/>
      <c r="L15" s="110"/>
    </row>
    <row r="16" spans="1:25"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5"/>
      <c r="E26" s="5"/>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I5"/>
    <mergeCell ref="A13:L13"/>
    <mergeCell ref="A14:L15"/>
  </mergeCells>
  <hyperlinks>
    <hyperlink ref="C8" r:id="rId1" xr:uid="{F6F60776-7E9C-483E-BFC6-8C1A1CD65458}"/>
    <hyperlink ref="C9" r:id="rId2" xr:uid="{2B736EF5-7C72-428B-9ECC-30D68134597E}"/>
    <hyperlink ref="C10" r:id="rId3" xr:uid="{B30A9EAB-59D2-428F-802D-B98AFF97D6A9}"/>
  </hyperlinks>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X1000"/>
  <sheetViews>
    <sheetView topLeftCell="A8" workbookViewId="0">
      <selection activeCell="C19" sqref="C19"/>
    </sheetView>
  </sheetViews>
  <sheetFormatPr defaultColWidth="12.5703125" defaultRowHeight="15" customHeight="1"/>
  <cols>
    <col min="1" max="2" width="19.140625" customWidth="1"/>
    <col min="3" max="3" width="21.85546875" customWidth="1"/>
    <col min="4" max="4" width="17" customWidth="1"/>
    <col min="5" max="5" width="23.5703125" customWidth="1"/>
    <col min="6" max="6" width="18" customWidth="1"/>
    <col min="7" max="7" width="17" customWidth="1"/>
    <col min="8" max="9" width="19.140625" customWidth="1"/>
    <col min="10" max="10" width="13.42578125" customWidth="1"/>
    <col min="11" max="11" width="29.140625" customWidth="1"/>
    <col min="12" max="24" width="10" customWidth="1"/>
  </cols>
  <sheetData>
    <row r="1" spans="1:24" ht="12.75" customHeight="1"/>
    <row r="2" spans="1:24" ht="27.75" customHeight="1">
      <c r="C2" s="102" t="s">
        <v>5</v>
      </c>
      <c r="D2" s="128"/>
      <c r="E2" s="128"/>
      <c r="F2" s="128"/>
      <c r="G2" s="128"/>
    </row>
    <row r="3" spans="1:24" ht="12.75" customHeight="1"/>
    <row r="4" spans="1:24" ht="12.75" customHeight="1"/>
    <row r="5" spans="1:24" ht="43.5" customHeight="1">
      <c r="A5" s="124"/>
      <c r="B5" s="124"/>
      <c r="C5" s="124"/>
      <c r="D5" s="124"/>
      <c r="E5" s="124"/>
      <c r="F5" s="124"/>
      <c r="G5" s="124"/>
      <c r="H5" s="124"/>
      <c r="I5" s="125"/>
    </row>
    <row r="6" spans="1:24" ht="15.75" customHeight="1"/>
    <row r="7" spans="1:24" ht="75.75" customHeight="1">
      <c r="A7" s="31" t="s">
        <v>7</v>
      </c>
      <c r="B7" s="38" t="s">
        <v>8</v>
      </c>
      <c r="C7" s="38" t="s">
        <v>9</v>
      </c>
      <c r="D7" s="15" t="s">
        <v>10</v>
      </c>
      <c r="E7" s="15" t="s">
        <v>119</v>
      </c>
      <c r="F7" s="15" t="s">
        <v>12</v>
      </c>
      <c r="G7" s="39" t="s">
        <v>13</v>
      </c>
      <c r="H7" s="38" t="s">
        <v>14</v>
      </c>
      <c r="I7" s="38" t="s">
        <v>15</v>
      </c>
      <c r="J7" s="15" t="s">
        <v>17</v>
      </c>
      <c r="K7" s="38" t="s">
        <v>18</v>
      </c>
      <c r="L7" s="4"/>
      <c r="M7" s="4"/>
      <c r="N7" s="4"/>
      <c r="O7" s="4"/>
      <c r="P7" s="4"/>
      <c r="Q7" s="4"/>
      <c r="R7" s="4"/>
      <c r="S7" s="4"/>
      <c r="T7" s="4"/>
      <c r="U7" s="4"/>
      <c r="V7" s="4"/>
      <c r="W7" s="4"/>
      <c r="X7" s="4"/>
    </row>
    <row r="8" spans="1:24" ht="150.75" customHeight="1">
      <c r="A8" s="40" t="s">
        <v>19</v>
      </c>
      <c r="B8" s="41" t="s">
        <v>257</v>
      </c>
      <c r="C8" s="57" t="s">
        <v>258</v>
      </c>
      <c r="D8" s="11" t="s">
        <v>259</v>
      </c>
      <c r="E8" s="11" t="e" vm="49">
        <v>#VALUE!</v>
      </c>
      <c r="F8" s="42">
        <v>702000</v>
      </c>
      <c r="G8" s="43">
        <f>F8/1.19</f>
        <v>589915.96638655465</v>
      </c>
      <c r="H8" s="44">
        <f>G8*0.19</f>
        <v>112084.03361344538</v>
      </c>
      <c r="I8" s="44">
        <f>G8+H8</f>
        <v>702000</v>
      </c>
      <c r="J8" s="45" t="s">
        <v>260</v>
      </c>
      <c r="K8" s="18" t="s">
        <v>261</v>
      </c>
    </row>
    <row r="9" spans="1:24" ht="167.25" customHeight="1">
      <c r="A9" s="40" t="s">
        <v>26</v>
      </c>
      <c r="B9" s="46" t="s">
        <v>257</v>
      </c>
      <c r="C9" s="22" t="s">
        <v>262</v>
      </c>
      <c r="D9" s="11" t="s">
        <v>263</v>
      </c>
      <c r="E9" s="13" t="e" vm="50">
        <v>#VALUE!</v>
      </c>
      <c r="F9" s="42">
        <v>618000</v>
      </c>
      <c r="G9" s="43">
        <f>F9/1.19</f>
        <v>519327.731092437</v>
      </c>
      <c r="H9" s="44">
        <f>G9*0.19</f>
        <v>98672.268907563033</v>
      </c>
      <c r="I9" s="44">
        <f>G9+H9</f>
        <v>618000</v>
      </c>
      <c r="J9" s="45" t="s">
        <v>24</v>
      </c>
      <c r="K9" s="20" t="s">
        <v>264</v>
      </c>
    </row>
    <row r="10" spans="1:24" ht="138" customHeight="1">
      <c r="A10" s="40" t="s">
        <v>32</v>
      </c>
      <c r="B10" s="41" t="s">
        <v>257</v>
      </c>
      <c r="C10" s="19" t="s">
        <v>265</v>
      </c>
      <c r="D10" s="28" t="s">
        <v>266</v>
      </c>
      <c r="E10" s="23" t="e" vm="51">
        <v>#VALUE!</v>
      </c>
      <c r="F10" s="42">
        <v>1401600</v>
      </c>
      <c r="G10" s="43">
        <f>F10/1.19</f>
        <v>1177815.1260504201</v>
      </c>
      <c r="H10" s="44">
        <f>G10*0.19</f>
        <v>223784.87394957984</v>
      </c>
      <c r="I10" s="44">
        <f>G10+H10</f>
        <v>1401600</v>
      </c>
      <c r="J10" s="45" t="s">
        <v>24</v>
      </c>
      <c r="K10" s="18" t="s">
        <v>267</v>
      </c>
    </row>
    <row r="11" spans="1:24" ht="17.25" customHeight="1">
      <c r="A11" s="132"/>
      <c r="B11" s="132"/>
      <c r="C11" s="132"/>
      <c r="D11" s="132"/>
      <c r="E11" s="132"/>
      <c r="F11" s="132"/>
      <c r="G11" s="132"/>
      <c r="H11" s="132"/>
      <c r="I11" s="132"/>
    </row>
    <row r="12" spans="1:24" ht="13.5" customHeight="1"/>
    <row r="13" spans="1:24" ht="14.25" customHeight="1">
      <c r="A13" s="104" t="s">
        <v>268</v>
      </c>
      <c r="B13" s="104"/>
      <c r="C13" s="104"/>
      <c r="D13" s="104"/>
      <c r="E13" s="104"/>
      <c r="F13" s="104"/>
      <c r="G13" s="104"/>
      <c r="H13" s="104"/>
      <c r="I13" s="104"/>
      <c r="J13" s="104"/>
      <c r="K13" s="104"/>
      <c r="L13" s="104"/>
    </row>
    <row r="14" spans="1:24" ht="12.75" customHeight="1">
      <c r="A14" s="109" t="s">
        <v>269</v>
      </c>
      <c r="B14" s="110"/>
      <c r="C14" s="110"/>
      <c r="D14" s="110"/>
      <c r="E14" s="110"/>
      <c r="F14" s="110"/>
      <c r="G14" s="110"/>
      <c r="H14" s="110"/>
      <c r="I14" s="110"/>
      <c r="J14" s="110"/>
      <c r="K14" s="110"/>
      <c r="L14" s="110"/>
    </row>
    <row r="15" spans="1:24" ht="30.75" customHeight="1">
      <c r="A15" s="110"/>
      <c r="B15" s="110"/>
      <c r="C15" s="110"/>
      <c r="D15" s="110"/>
      <c r="E15" s="110"/>
      <c r="F15" s="110"/>
      <c r="G15" s="110"/>
      <c r="H15" s="110"/>
      <c r="I15" s="110"/>
      <c r="J15" s="110"/>
      <c r="K15" s="110"/>
      <c r="L15" s="110"/>
    </row>
    <row r="16" spans="1:24" ht="12.75" customHeight="1"/>
    <row r="17" spans="3:6" ht="12.75" customHeight="1"/>
    <row r="18" spans="3:6" ht="12.75" customHeight="1"/>
    <row r="19" spans="3:6" ht="12.75" customHeight="1"/>
    <row r="20" spans="3:6" ht="12.75" customHeight="1"/>
    <row r="21" spans="3:6" ht="12.75" customHeight="1"/>
    <row r="22" spans="3:6" ht="12.75" customHeight="1"/>
    <row r="23" spans="3:6" ht="12.75" customHeight="1"/>
    <row r="24" spans="3:6" ht="12.75" customHeight="1"/>
    <row r="25" spans="3:6" ht="12.75" customHeight="1"/>
    <row r="26" spans="3:6" ht="12.75" customHeight="1">
      <c r="C26" s="5"/>
      <c r="D26" s="5"/>
      <c r="E26" s="1"/>
      <c r="F26" s="1"/>
    </row>
    <row r="27" spans="3:6" ht="12.75" customHeight="1"/>
    <row r="28" spans="3:6" ht="12.75" customHeight="1"/>
    <row r="29" spans="3:6" ht="12.75" customHeight="1"/>
    <row r="30" spans="3:6" ht="12.75" customHeight="1"/>
    <row r="31" spans="3:6" ht="12.75" customHeight="1"/>
    <row r="32" spans="3:6"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C2:G2"/>
    <mergeCell ref="A5:I5"/>
    <mergeCell ref="A13:L13"/>
    <mergeCell ref="A14:L15"/>
  </mergeCells>
  <hyperlinks>
    <hyperlink ref="C8" r:id="rId1" xr:uid="{2C136268-51E9-4F6F-B928-8E54CBE06507}"/>
    <hyperlink ref="C9" r:id="rId2" xr:uid="{A0E41CAD-78BD-4942-84E1-799610AAB99F}"/>
    <hyperlink ref="C10" r:id="rId3" xr:uid="{3C65676B-2473-4BD4-B55B-FD51BC5567C3}"/>
  </hyperlinks>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4571A-0A35-41BF-BF7A-ECC112C84B4C}">
  <dimension ref="A1:O16"/>
  <sheetViews>
    <sheetView topLeftCell="A16" workbookViewId="0">
      <selection activeCell="F8" sqref="F8"/>
    </sheetView>
  </sheetViews>
  <sheetFormatPr defaultRowHeight="12"/>
  <cols>
    <col min="1" max="1" width="27.42578125" style="47" customWidth="1"/>
    <col min="2" max="2" width="38.7109375" style="47" customWidth="1"/>
    <col min="3" max="3" width="35.140625" style="47" customWidth="1"/>
    <col min="4" max="4" width="33.5703125" style="47" customWidth="1"/>
    <col min="5" max="5" width="50.140625" style="47" customWidth="1"/>
    <col min="6" max="6" width="35.7109375" style="47" customWidth="1"/>
    <col min="7" max="7" width="25" style="47" customWidth="1"/>
    <col min="8" max="8" width="46.140625" customWidth="1"/>
    <col min="9" max="9" width="21.140625" customWidth="1"/>
    <col min="10" max="10" width="23.7109375" customWidth="1"/>
    <col min="11" max="11" width="24.85546875" customWidth="1"/>
    <col min="12" max="12" width="22.42578125" customWidth="1"/>
    <col min="13" max="13" width="32.85546875" customWidth="1"/>
    <col min="14" max="14" width="33.5703125" customWidth="1"/>
    <col min="15" max="15" width="36.85546875" customWidth="1"/>
  </cols>
  <sheetData>
    <row r="1" spans="1:15" ht="69" customHeight="1">
      <c r="A1" s="50" t="s">
        <v>270</v>
      </c>
      <c r="B1" s="50" t="s">
        <v>271</v>
      </c>
      <c r="C1" s="50" t="s">
        <v>272</v>
      </c>
      <c r="D1" s="50" t="s">
        <v>273</v>
      </c>
      <c r="E1" s="50" t="s">
        <v>274</v>
      </c>
      <c r="F1" s="50" t="s">
        <v>275</v>
      </c>
      <c r="G1" s="50" t="s">
        <v>276</v>
      </c>
      <c r="H1" s="51" t="s">
        <v>277</v>
      </c>
      <c r="I1" s="47"/>
    </row>
    <row r="2" spans="1:15" ht="69">
      <c r="A2" s="48" t="s">
        <v>278</v>
      </c>
      <c r="B2" s="68" t="s">
        <v>279</v>
      </c>
      <c r="C2" s="67" t="s">
        <v>280</v>
      </c>
      <c r="D2" s="67" t="s">
        <v>281</v>
      </c>
      <c r="E2" s="67" t="s">
        <v>282</v>
      </c>
      <c r="F2" s="67" t="s">
        <v>283</v>
      </c>
      <c r="G2" s="67" t="s">
        <v>284</v>
      </c>
      <c r="H2" s="49" t="s">
        <v>285</v>
      </c>
      <c r="I2" s="47"/>
    </row>
    <row r="3" spans="1:15" ht="69">
      <c r="A3" s="48" t="s">
        <v>278</v>
      </c>
      <c r="B3" s="48" t="s">
        <v>286</v>
      </c>
      <c r="C3" s="67" t="s">
        <v>287</v>
      </c>
      <c r="D3" s="67" t="s">
        <v>288</v>
      </c>
      <c r="E3" s="67" t="s">
        <v>289</v>
      </c>
      <c r="F3" s="67" t="s">
        <v>290</v>
      </c>
      <c r="G3" s="67" t="s">
        <v>291</v>
      </c>
      <c r="H3" s="81" t="s">
        <v>292</v>
      </c>
      <c r="I3" s="47"/>
    </row>
    <row r="4" spans="1:15" ht="55.5">
      <c r="A4" s="48" t="s">
        <v>278</v>
      </c>
      <c r="B4" s="48" t="s">
        <v>293</v>
      </c>
      <c r="C4" s="67" t="s">
        <v>294</v>
      </c>
      <c r="D4" s="67" t="s">
        <v>295</v>
      </c>
      <c r="E4" s="67" t="s">
        <v>296</v>
      </c>
      <c r="F4" s="67" t="s">
        <v>297</v>
      </c>
      <c r="G4" s="67" t="s">
        <v>298</v>
      </c>
      <c r="H4" s="81" t="s">
        <v>299</v>
      </c>
      <c r="I4" s="47"/>
    </row>
    <row r="5" spans="1:15" ht="192.75">
      <c r="A5" s="48" t="s">
        <v>300</v>
      </c>
      <c r="B5" s="48" t="s">
        <v>301</v>
      </c>
      <c r="C5" s="67" t="s">
        <v>302</v>
      </c>
      <c r="D5" s="67" t="s">
        <v>303</v>
      </c>
      <c r="E5" s="67" t="s">
        <v>304</v>
      </c>
      <c r="F5" s="67" t="s">
        <v>305</v>
      </c>
      <c r="G5" s="67" t="s">
        <v>306</v>
      </c>
      <c r="H5" s="81" t="s">
        <v>307</v>
      </c>
      <c r="I5" s="47"/>
    </row>
    <row r="6" spans="1:15" ht="207">
      <c r="A6" s="48" t="s">
        <v>300</v>
      </c>
      <c r="B6" s="48" t="s">
        <v>308</v>
      </c>
      <c r="C6" s="67" t="s">
        <v>309</v>
      </c>
      <c r="D6" s="67" t="s">
        <v>310</v>
      </c>
      <c r="E6" s="67" t="s">
        <v>311</v>
      </c>
      <c r="F6" s="67" t="s">
        <v>312</v>
      </c>
      <c r="G6" s="67" t="s">
        <v>313</v>
      </c>
      <c r="H6" s="81" t="s">
        <v>314</v>
      </c>
      <c r="I6" s="47"/>
    </row>
    <row r="7" spans="1:15" ht="192.75">
      <c r="A7" s="48" t="s">
        <v>300</v>
      </c>
      <c r="B7" s="48" t="s">
        <v>315</v>
      </c>
      <c r="C7" s="67" t="s">
        <v>316</v>
      </c>
      <c r="D7" s="67" t="s">
        <v>317</v>
      </c>
      <c r="E7" s="67" t="s">
        <v>318</v>
      </c>
      <c r="F7" s="67" t="s">
        <v>319</v>
      </c>
      <c r="G7" s="67" t="s">
        <v>320</v>
      </c>
      <c r="H7" s="81" t="s">
        <v>321</v>
      </c>
      <c r="I7" s="47"/>
    </row>
    <row r="8" spans="1:15" ht="96.75" customHeight="1">
      <c r="A8" s="48" t="s">
        <v>322</v>
      </c>
      <c r="B8" s="48" t="s">
        <v>323</v>
      </c>
      <c r="C8" s="67" t="s">
        <v>324</v>
      </c>
      <c r="D8" s="67" t="s">
        <v>325</v>
      </c>
      <c r="E8" s="67" t="s">
        <v>326</v>
      </c>
      <c r="F8" s="67" t="s">
        <v>327</v>
      </c>
      <c r="G8" s="67" t="s">
        <v>328</v>
      </c>
      <c r="H8" s="81" t="s">
        <v>329</v>
      </c>
      <c r="I8" s="47"/>
    </row>
    <row r="9" spans="1:15" ht="94.5" customHeight="1">
      <c r="A9" s="48" t="s">
        <v>322</v>
      </c>
      <c r="B9" s="48" t="s">
        <v>330</v>
      </c>
      <c r="C9" s="67" t="s">
        <v>331</v>
      </c>
      <c r="D9" s="67" t="s">
        <v>332</v>
      </c>
      <c r="E9" s="67" t="s">
        <v>326</v>
      </c>
      <c r="F9" s="67" t="s">
        <v>333</v>
      </c>
      <c r="G9" s="67" t="s">
        <v>334</v>
      </c>
      <c r="H9" s="81" t="s">
        <v>335</v>
      </c>
      <c r="I9" s="47"/>
    </row>
    <row r="10" spans="1:15" ht="66" customHeight="1">
      <c r="A10" s="48" t="s">
        <v>322</v>
      </c>
      <c r="B10" s="48" t="s">
        <v>336</v>
      </c>
      <c r="C10" s="67" t="s">
        <v>337</v>
      </c>
      <c r="D10" s="67" t="s">
        <v>338</v>
      </c>
      <c r="E10" s="67" t="s">
        <v>339</v>
      </c>
      <c r="F10" s="67" t="s">
        <v>340</v>
      </c>
      <c r="G10" s="67" t="s">
        <v>341</v>
      </c>
      <c r="H10" s="81" t="s">
        <v>342</v>
      </c>
      <c r="I10" s="47"/>
    </row>
    <row r="11" spans="1:15">
      <c r="C11" s="82"/>
      <c r="D11" s="82"/>
      <c r="E11" s="82"/>
      <c r="F11" s="82"/>
      <c r="G11" s="82"/>
      <c r="H11" s="82"/>
    </row>
    <row r="13" spans="1:15" ht="78.75" customHeight="1">
      <c r="A13" s="71" t="s">
        <v>343</v>
      </c>
      <c r="B13" s="72" t="s">
        <v>344</v>
      </c>
      <c r="C13" s="72" t="s">
        <v>345</v>
      </c>
      <c r="D13" s="72" t="s">
        <v>346</v>
      </c>
      <c r="E13" s="72" t="s">
        <v>347</v>
      </c>
      <c r="F13" s="73" t="s">
        <v>348</v>
      </c>
      <c r="G13" s="72" t="s">
        <v>349</v>
      </c>
      <c r="H13" s="72" t="s">
        <v>350</v>
      </c>
      <c r="I13" s="72" t="s">
        <v>351</v>
      </c>
      <c r="J13" s="72" t="s">
        <v>352</v>
      </c>
      <c r="K13" s="72" t="s">
        <v>353</v>
      </c>
      <c r="L13" s="72" t="s">
        <v>354</v>
      </c>
      <c r="M13" s="72" t="s">
        <v>355</v>
      </c>
      <c r="N13" s="72" t="s">
        <v>356</v>
      </c>
      <c r="O13" s="72" t="s">
        <v>357</v>
      </c>
    </row>
    <row r="14" spans="1:15" ht="75" customHeight="1">
      <c r="A14" s="74" t="s">
        <v>19</v>
      </c>
      <c r="B14" s="75" t="s">
        <v>358</v>
      </c>
      <c r="C14" s="76" t="s">
        <v>359</v>
      </c>
      <c r="D14" s="77" t="s">
        <v>360</v>
      </c>
      <c r="E14" s="75" t="s">
        <v>361</v>
      </c>
      <c r="F14" s="75" t="s">
        <v>362</v>
      </c>
      <c r="G14" s="75" t="s">
        <v>363</v>
      </c>
      <c r="H14" s="75" t="s">
        <v>364</v>
      </c>
      <c r="I14" s="77" t="s">
        <v>365</v>
      </c>
      <c r="J14" s="78" t="s">
        <v>366</v>
      </c>
      <c r="K14" s="78" t="s">
        <v>367</v>
      </c>
      <c r="L14" s="78" t="s">
        <v>368</v>
      </c>
      <c r="M14" s="78" t="s">
        <v>369</v>
      </c>
      <c r="N14" s="78" t="s">
        <v>370</v>
      </c>
      <c r="O14" s="78" t="s">
        <v>371</v>
      </c>
    </row>
    <row r="15" spans="1:15" ht="101.25" customHeight="1">
      <c r="A15" s="74" t="s">
        <v>372</v>
      </c>
      <c r="B15" s="79" t="s">
        <v>373</v>
      </c>
      <c r="C15" s="76" t="s">
        <v>374</v>
      </c>
      <c r="D15" s="77" t="s">
        <v>375</v>
      </c>
      <c r="E15" s="75" t="s">
        <v>376</v>
      </c>
      <c r="F15" s="75" t="s">
        <v>377</v>
      </c>
      <c r="G15" s="75" t="s">
        <v>378</v>
      </c>
      <c r="H15" s="75" t="s">
        <v>379</v>
      </c>
      <c r="I15" s="77" t="s">
        <v>380</v>
      </c>
      <c r="J15" s="78" t="s">
        <v>366</v>
      </c>
      <c r="K15" s="78" t="s">
        <v>381</v>
      </c>
      <c r="L15" s="78" t="s">
        <v>382</v>
      </c>
      <c r="M15" s="78" t="s">
        <v>383</v>
      </c>
      <c r="N15" s="78" t="s">
        <v>384</v>
      </c>
      <c r="O15" s="78" t="s">
        <v>385</v>
      </c>
    </row>
    <row r="16" spans="1:15" ht="86.25" customHeight="1">
      <c r="A16" s="74" t="s">
        <v>32</v>
      </c>
      <c r="B16" s="75" t="s">
        <v>386</v>
      </c>
      <c r="C16" s="76" t="s">
        <v>387</v>
      </c>
      <c r="D16" s="80" t="s">
        <v>388</v>
      </c>
      <c r="E16" s="75" t="s">
        <v>389</v>
      </c>
      <c r="F16" s="75" t="s">
        <v>390</v>
      </c>
      <c r="G16" s="75" t="s">
        <v>391</v>
      </c>
      <c r="H16" s="75" t="s">
        <v>392</v>
      </c>
      <c r="I16" s="75" t="s">
        <v>393</v>
      </c>
      <c r="J16" s="78" t="s">
        <v>394</v>
      </c>
      <c r="K16" s="78" t="s">
        <v>395</v>
      </c>
      <c r="L16" s="78" t="s">
        <v>396</v>
      </c>
      <c r="M16" s="78" t="s">
        <v>397</v>
      </c>
      <c r="N16" s="78" t="s">
        <v>398</v>
      </c>
      <c r="O16" s="78" t="s">
        <v>399</v>
      </c>
    </row>
  </sheetData>
  <hyperlinks>
    <hyperlink ref="H3" r:id="rId1" xr:uid="{CDA75697-EB8D-4C8A-A3CD-120E69EC1717}"/>
    <hyperlink ref="H4" r:id="rId2" xr:uid="{B78DC453-DC52-4A40-9B53-B118914406DB}"/>
    <hyperlink ref="H5" r:id="rId3" display="https://aws.amazon.com/es/pm/lambda/?trk=4e2d98b2-1132-44f1-8364-ebb0fc7b0e43&amp;sc_channel=ps&amp;ef_id=CjwKCAjwkaXUBhASEiwAZI3dszxI5J4v6v7VvDvdSOLMedvV-KDekBOJq0UZrWvMmN0Tp7mw4ipxzxoC2ZcQAvD_BwE&amp;gads_camp=23533256857&amp;gads_ag=191938386422&amp;gads_ad=802094701914&amp;gads_kw=amazon%20lambda&amp;gads_matchtype=e&amp;gads_network=g&amp;gads_device=c&amp;gads_geo=9198745&amp;gad_campaignid=23533256857&amp;gbraid=0AAAAADjHtp_bISc5xBi1fa1O273VOiMDI&amp;gclid=CjwKCAjwkaXUBhASEiwAZI3dszxI5J4v6v7VvDvdSOLMedvV-KDekBOJq0UZrWvMmN0Tp7mw4ipxzxoC2ZcQAvD_BwE" xr:uid="{A745901E-E267-4040-BC54-62CEEC00955F}"/>
    <hyperlink ref="H6" r:id="rId4" display="https://azure.microsoft.com/es-mx/pricing/purchase-options/azure-account/search/?ef_id=_k_CjwKCAjwkaXUBhASEiwAZI3ds8R-cNTeUuVVSkR7BadQGh91gBcAcPJvsK0R3L7Hcd0VWGgVFwMW8xoCmTEQAvD_BwE_k_&amp;OCID=AIDcmmdrlkni5h_SEM__k_CjwKCAjwkaXUBhASEiwAZI3ds8R-cNTeUuVVSkR7BadQGh91gBcAcPJvsK0R3L7Hcd0VWGgVFwMW8xoCmTEQAvD_BwE_k_&amp;gad_source=1&amp;gad_campaignid=23514078859&amp;gbraid=0AAAAADcJh_s6A-aHL3_twlV8YW18AEPw8&amp;gclid=CjwKCAjwkaXUBhASEiwAZI3ds8R-cNTeUuVVSkR7BadQGh91gBcAcPJvsK0R3L7Hcd0VWGgVFwMW8xoCmTEQAvD_BwE" xr:uid="{FA37F943-4F6A-474A-A521-690C30BA74FF}"/>
    <hyperlink ref="H7" r:id="rId5" display="https://cloud.google.com/apis?utm_source=google&amp;utm_medium=cpc&amp;utm_campaign=latam-CO-all-es-dr-BKWS-all-all-trial-b-dr-1710136-LUAC0020172&amp;utm_content=text-ad-none-any-DEV_c-CRE_791317332167-ADGP_Hybrid+%7C+BKWS+-+BRO+%7C+txt+-+Generic+Cloud-APIs-General+APIs-CO-KWID_385521532725-kwd-385521532725&amp;utm_term=KW_google+cloud+console+api-ST_google+cloud+console+api&amp;gclsrc=aw.ds&amp;gad_source=1&amp;gad_campaignid=23988603824&amp;gclid=CjwKCAjwkaXUBhASEiwAZI3ds5k1jWR7sKO4KOZa-us8JbV0PgzfiAAGTrs4J_mnbP9B5ybNNwQSjxoCBRQQAvD_BwE" xr:uid="{B09B6E61-6E2C-483D-BEF4-2F334270ED02}"/>
    <hyperlink ref="H8" r:id="rId6" display="https://cloud.google.com/gemini-enterprise?hl=es-419&amp;utm_source=google&amp;utm_medium=cpc&amp;utm_campaign=1713764-Workspace-DR-LATAM-CO-es-Google-SKWS-BRO-LUAC0021404&amp;utm_content=c-Hybrid+%7C+SKWS+-+BRO+%7C+Txt+-+Gemini+Enterprise-55466631&amp;utm_term=software%20para%20empresas&amp;gclsrc=aw.ds&amp;gad_source=1&amp;gad_campaignid=23373555813&amp;gclid=CjwKCAjwkaXUBhASEiwAZI3ds0eaceH1RMg-fNasCoXYKpXWEZafqlf8KhDJ9gIyzL0mFiaxyap93BoCgVsQAvD_BwE" xr:uid="{08A88A83-0F46-428D-8763-4213DF237F69}"/>
    <hyperlink ref="H9" r:id="rId7" xr:uid="{946F9949-8152-4F72-8E22-70D93F455891}"/>
    <hyperlink ref="H10" r:id="rId8" xr:uid="{5038B00D-5DB9-46A8-A969-12C84A081AF2}"/>
    <hyperlink ref="H2" r:id="rId9" xr:uid="{08515CA2-C9B6-4304-84D4-0D81EA4C4537}"/>
    <hyperlink ref="C14" r:id="rId10" xr:uid="{AD10AABA-6CEA-4CAE-9EC8-BAE95E4C0549}"/>
    <hyperlink ref="C15" r:id="rId11" xr:uid="{7F552E5C-6583-4F41-8779-8DF5C40A533A}"/>
    <hyperlink ref="C16" r:id="rId12" xr:uid="{6A078540-0108-4B14-B228-A524B7C59889}"/>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6A6BD-5E09-48FE-A6CD-9D738A5BF9D5}">
  <dimension ref="A3:M8"/>
  <sheetViews>
    <sheetView topLeftCell="A6" workbookViewId="0"/>
  </sheetViews>
  <sheetFormatPr defaultRowHeight="12"/>
  <cols>
    <col min="1" max="1" width="18.5703125" customWidth="1"/>
    <col min="2" max="2" width="18.42578125" customWidth="1"/>
    <col min="3" max="4" width="18.28515625" customWidth="1"/>
    <col min="5" max="5" width="18.5703125" customWidth="1"/>
    <col min="6" max="7" width="18.42578125" customWidth="1"/>
    <col min="8" max="9" width="18.28515625" customWidth="1"/>
    <col min="10" max="10" width="19.5703125" customWidth="1"/>
    <col min="11" max="12" width="18.42578125" customWidth="1"/>
    <col min="13" max="13" width="18.140625" customWidth="1"/>
  </cols>
  <sheetData>
    <row r="3" spans="1:13" ht="60">
      <c r="A3" s="69" t="s">
        <v>400</v>
      </c>
      <c r="B3" s="70" t="s">
        <v>401</v>
      </c>
      <c r="C3" s="70" t="s">
        <v>402</v>
      </c>
      <c r="D3" s="70" t="s">
        <v>403</v>
      </c>
      <c r="E3" s="70" t="s">
        <v>404</v>
      </c>
      <c r="F3" s="70" t="s">
        <v>405</v>
      </c>
      <c r="G3" s="70" t="s">
        <v>406</v>
      </c>
      <c r="H3" s="70" t="s">
        <v>407</v>
      </c>
      <c r="I3" s="70" t="s">
        <v>408</v>
      </c>
      <c r="J3" s="70" t="s">
        <v>409</v>
      </c>
      <c r="K3" s="70" t="s">
        <v>410</v>
      </c>
      <c r="L3" s="70" t="s">
        <v>411</v>
      </c>
      <c r="M3" s="70" t="s">
        <v>412</v>
      </c>
    </row>
    <row r="4" spans="1:13" ht="102" customHeight="1">
      <c r="A4" s="83" t="s">
        <v>413</v>
      </c>
      <c r="B4" s="61" t="s">
        <v>414</v>
      </c>
      <c r="C4" s="85" t="s">
        <v>415</v>
      </c>
      <c r="D4" s="84" t="s">
        <v>416</v>
      </c>
      <c r="E4" s="84" t="s">
        <v>417</v>
      </c>
      <c r="F4" s="86" t="s">
        <v>418</v>
      </c>
      <c r="G4" s="89">
        <v>1</v>
      </c>
      <c r="H4" s="87" t="s">
        <v>419</v>
      </c>
      <c r="I4" s="88" t="s">
        <v>418</v>
      </c>
      <c r="J4" s="84" t="s">
        <v>420</v>
      </c>
      <c r="K4" s="84" t="s">
        <v>421</v>
      </c>
      <c r="L4" s="84" t="s">
        <v>422</v>
      </c>
      <c r="M4" s="85" t="s">
        <v>423</v>
      </c>
    </row>
    <row r="5" spans="1:13" ht="117.75" customHeight="1">
      <c r="A5" s="83" t="s">
        <v>424</v>
      </c>
      <c r="B5" s="61" t="s">
        <v>425</v>
      </c>
      <c r="C5" s="85" t="s">
        <v>415</v>
      </c>
      <c r="D5" s="84" t="s">
        <v>426</v>
      </c>
      <c r="E5" s="84" t="s">
        <v>427</v>
      </c>
      <c r="F5" s="86" t="s">
        <v>428</v>
      </c>
      <c r="G5" s="89">
        <v>1</v>
      </c>
      <c r="H5" s="87" t="s">
        <v>419</v>
      </c>
      <c r="I5" s="88" t="s">
        <v>428</v>
      </c>
      <c r="J5" s="84" t="s">
        <v>429</v>
      </c>
      <c r="K5" s="84" t="s">
        <v>430</v>
      </c>
      <c r="L5" s="84" t="s">
        <v>422</v>
      </c>
      <c r="M5" s="85" t="s">
        <v>423</v>
      </c>
    </row>
    <row r="6" spans="1:13" ht="108.75" customHeight="1">
      <c r="A6" s="83" t="s">
        <v>431</v>
      </c>
      <c r="B6" s="61" t="s">
        <v>432</v>
      </c>
      <c r="C6" s="85" t="s">
        <v>415</v>
      </c>
      <c r="D6" s="84" t="s">
        <v>433</v>
      </c>
      <c r="E6" s="84" t="s">
        <v>434</v>
      </c>
      <c r="F6" s="86" t="s">
        <v>435</v>
      </c>
      <c r="G6" s="89">
        <v>1</v>
      </c>
      <c r="H6" s="87" t="s">
        <v>419</v>
      </c>
      <c r="I6" s="88" t="s">
        <v>435</v>
      </c>
      <c r="J6" s="84" t="s">
        <v>436</v>
      </c>
      <c r="K6" s="84" t="s">
        <v>437</v>
      </c>
      <c r="L6" s="84" t="s">
        <v>422</v>
      </c>
      <c r="M6" s="85" t="s">
        <v>423</v>
      </c>
    </row>
    <row r="7" spans="1:13" ht="99" customHeight="1">
      <c r="A7" s="83" t="s">
        <v>438</v>
      </c>
      <c r="B7" s="61" t="s">
        <v>439</v>
      </c>
      <c r="C7" s="85" t="s">
        <v>440</v>
      </c>
      <c r="D7" s="84" t="s">
        <v>433</v>
      </c>
      <c r="E7" s="84" t="s">
        <v>434</v>
      </c>
      <c r="F7" s="86" t="s">
        <v>435</v>
      </c>
      <c r="G7" s="89">
        <v>1</v>
      </c>
      <c r="H7" s="87" t="s">
        <v>441</v>
      </c>
      <c r="I7" s="88" t="s">
        <v>435</v>
      </c>
      <c r="J7" s="84" t="s">
        <v>442</v>
      </c>
      <c r="K7" s="84" t="s">
        <v>443</v>
      </c>
      <c r="L7" s="84" t="s">
        <v>444</v>
      </c>
      <c r="M7" s="85" t="s">
        <v>423</v>
      </c>
    </row>
    <row r="8" spans="1:13" ht="105.75" customHeight="1">
      <c r="A8" s="83" t="s">
        <v>445</v>
      </c>
      <c r="B8" s="61" t="s">
        <v>446</v>
      </c>
      <c r="C8" s="85" t="s">
        <v>440</v>
      </c>
      <c r="D8" s="84" t="s">
        <v>433</v>
      </c>
      <c r="E8" s="84" t="s">
        <v>434</v>
      </c>
      <c r="F8" s="86" t="s">
        <v>435</v>
      </c>
      <c r="G8" s="89">
        <v>1</v>
      </c>
      <c r="H8" s="87" t="s">
        <v>441</v>
      </c>
      <c r="I8" s="88" t="s">
        <v>435</v>
      </c>
      <c r="J8" s="84" t="s">
        <v>447</v>
      </c>
      <c r="K8" s="84" t="s">
        <v>448</v>
      </c>
      <c r="L8" s="84" t="s">
        <v>449</v>
      </c>
      <c r="M8" s="85" t="s">
        <v>423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Administrador</dc:creator>
  <cp:keywords/>
  <dc:description/>
  <cp:lastModifiedBy>SEBASTIAN ALEXANDER NOVOA SANDOVAL</cp:lastModifiedBy>
  <cp:revision/>
  <dcterms:created xsi:type="dcterms:W3CDTF">2010-11-08T17:12:00Z</dcterms:created>
  <dcterms:modified xsi:type="dcterms:W3CDTF">2026-08-23T01:33:40Z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206DAB5154C04BF6AA7EA60E085F9227_13</vt:lpwstr>
  </property>
  <property fmtid="{D5CDD505-2E9C-101B-9397-08002B2CF9AE}" pid="3" name="KSOProductBuildVer">
    <vt:lpwstr>1033-12.1.0.28032</vt:lpwstr>
  </property>
  <property fmtid="{D5CDD505-2E9C-101B-9397-08002B2CF9AE}" pid="4" name="CalculationRule">
    <vt:i4>0</vt:i4>
  </property>
</Properties>
</file>