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Ryan\Documents\University\4th_Year\Level_4_Project\Keep-Your-Distance\data\processed\"/>
    </mc:Choice>
  </mc:AlternateContent>
  <xr:revisionPtr revIDLastSave="0" documentId="13_ncr:1_{ED422707-CECB-44A6-95E2-979EC73FF624}" xr6:coauthVersionLast="45" xr6:coauthVersionMax="45" xr10:uidLastSave="{00000000-0000-0000-0000-000000000000}"/>
  <bookViews>
    <workbookView xWindow="-31830" yWindow="5280" windowWidth="38700" windowHeight="15435" xr2:uid="{3E960A40-AEB4-411D-96E8-77071DA53E05}"/>
  </bookViews>
  <sheets>
    <sheet name="Data" sheetId="1" r:id="rId1"/>
    <sheet name="Char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J22" i="1"/>
  <c r="J23" i="1"/>
  <c r="J24" i="1"/>
  <c r="I23" i="1"/>
  <c r="I24" i="1"/>
  <c r="I25" i="1"/>
  <c r="I26" i="1"/>
  <c r="I27" i="1"/>
  <c r="L9" i="1"/>
  <c r="K10" i="1"/>
  <c r="K11" i="1"/>
  <c r="J11" i="1"/>
  <c r="J12" i="1"/>
  <c r="J13" i="1"/>
  <c r="I6" i="1"/>
  <c r="I7" i="1"/>
  <c r="I8" i="1"/>
  <c r="I9" i="1"/>
  <c r="I10" i="1"/>
  <c r="I11" i="1"/>
  <c r="C14" i="1"/>
  <c r="D14" i="1"/>
  <c r="E14" i="1"/>
  <c r="F14" i="1"/>
  <c r="B14" i="1"/>
  <c r="C13" i="1"/>
  <c r="D13" i="1"/>
  <c r="K21" i="1" s="1"/>
  <c r="E13" i="1"/>
  <c r="F13" i="1"/>
  <c r="B13" i="1"/>
  <c r="M22" i="1" l="1"/>
  <c r="K7" i="1"/>
  <c r="M19" i="1"/>
  <c r="M6" i="1"/>
  <c r="L27" i="1"/>
  <c r="M23" i="1"/>
  <c r="L7" i="1"/>
  <c r="L26" i="1"/>
  <c r="L25" i="1"/>
  <c r="J19" i="1"/>
  <c r="I5" i="1"/>
  <c r="J7" i="1"/>
  <c r="K5" i="1"/>
  <c r="M13" i="1"/>
  <c r="I22" i="1"/>
  <c r="J18" i="1"/>
  <c r="K26" i="1"/>
  <c r="L22" i="1"/>
  <c r="M18" i="1"/>
  <c r="L8" i="1"/>
  <c r="K9" i="1"/>
  <c r="L5" i="1"/>
  <c r="L24" i="1"/>
  <c r="N24" i="1" s="1"/>
  <c r="L4" i="1"/>
  <c r="K27" i="1"/>
  <c r="I4" i="1"/>
  <c r="J6" i="1"/>
  <c r="K4" i="1"/>
  <c r="M12" i="1"/>
  <c r="I21" i="1"/>
  <c r="K25" i="1"/>
  <c r="L21" i="1"/>
  <c r="M7" i="1"/>
  <c r="M24" i="1"/>
  <c r="J10" i="1"/>
  <c r="N10" i="1" s="1"/>
  <c r="L6" i="1"/>
  <c r="M21" i="1"/>
  <c r="J9" i="1"/>
  <c r="K6" i="1"/>
  <c r="L23" i="1"/>
  <c r="M3" i="1"/>
  <c r="J5" i="1"/>
  <c r="L13" i="1"/>
  <c r="M11" i="1"/>
  <c r="I20" i="1"/>
  <c r="K24" i="1"/>
  <c r="L20" i="1"/>
  <c r="I3" i="1"/>
  <c r="L3" i="1"/>
  <c r="J4" i="1"/>
  <c r="L12" i="1"/>
  <c r="M10" i="1"/>
  <c r="I19" i="1"/>
  <c r="J27" i="1"/>
  <c r="K23" i="1"/>
  <c r="L19" i="1"/>
  <c r="M27" i="1"/>
  <c r="I13" i="1"/>
  <c r="K3" i="1"/>
  <c r="K13" i="1"/>
  <c r="L11" i="1"/>
  <c r="N11" i="1" s="1"/>
  <c r="M9" i="1"/>
  <c r="I18" i="1"/>
  <c r="J26" i="1"/>
  <c r="K22" i="1"/>
  <c r="L18" i="1"/>
  <c r="M26" i="1"/>
  <c r="M5" i="1"/>
  <c r="K18" i="1"/>
  <c r="K8" i="1"/>
  <c r="M4" i="1"/>
  <c r="J21" i="1"/>
  <c r="J20" i="1"/>
  <c r="M20" i="1"/>
  <c r="J8" i="1"/>
  <c r="I12" i="1"/>
  <c r="J3" i="1"/>
  <c r="K12" i="1"/>
  <c r="L10" i="1"/>
  <c r="M8" i="1"/>
  <c r="J25" i="1"/>
  <c r="M25" i="1"/>
  <c r="N27" i="1" l="1"/>
  <c r="N19" i="1"/>
  <c r="N25" i="1"/>
  <c r="N12" i="1"/>
  <c r="N26" i="1"/>
  <c r="N8" i="1"/>
  <c r="N9" i="1"/>
  <c r="N4" i="1"/>
  <c r="N7" i="1"/>
  <c r="N5" i="1"/>
  <c r="N18" i="1"/>
  <c r="N13" i="1"/>
  <c r="N20" i="1"/>
  <c r="N22" i="1"/>
  <c r="N23" i="1"/>
  <c r="N6" i="1"/>
  <c r="N3" i="1"/>
  <c r="N21" i="1"/>
</calcChain>
</file>

<file path=xl/sharedStrings.xml><?xml version="1.0" encoding="utf-8"?>
<sst xmlns="http://schemas.openxmlformats.org/spreadsheetml/2006/main" count="32" uniqueCount="17">
  <si>
    <t>0.5m</t>
  </si>
  <si>
    <t>1.0m</t>
  </si>
  <si>
    <t>1.5m</t>
  </si>
  <si>
    <t>2.0m</t>
  </si>
  <si>
    <t>2.5m</t>
  </si>
  <si>
    <t>Avg</t>
  </si>
  <si>
    <t>Missed</t>
  </si>
  <si>
    <t>Real Data</t>
  </si>
  <si>
    <t>Measurements</t>
  </si>
  <si>
    <t>Measured Power</t>
  </si>
  <si>
    <t>Sum</t>
  </si>
  <si>
    <t>Average</t>
  </si>
  <si>
    <t>Running Total</t>
  </si>
  <si>
    <t>Count</t>
  </si>
  <si>
    <t>Environment</t>
  </si>
  <si>
    <t>Difference between calculated distance and real distance Using Different Measured Power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</si>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</sst>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0.5m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Data!$B$3:$B$12</c:f>
              <c:numCache>
                <c:formatCode>General</c:formatCode>
                <c:ptCount val="10"/>
                <c:pt idx="0">
                  <c:v>-91</c:v>
                </c:pt>
                <c:pt idx="1">
                  <c:v>-85</c:v>
                </c:pt>
                <c:pt idx="2">
                  <c:v>-87</c:v>
                </c:pt>
                <c:pt idx="3">
                  <c:v>-81</c:v>
                </c:pt>
                <c:pt idx="4">
                  <c:v>-78</c:v>
                </c:pt>
                <c:pt idx="5">
                  <c:v>-83</c:v>
                </c:pt>
                <c:pt idx="6">
                  <c:v>-84</c:v>
                </c:pt>
                <c:pt idx="7">
                  <c:v>-79</c:v>
                </c:pt>
                <c:pt idx="8">
                  <c:v>-83</c:v>
                </c:pt>
                <c:pt idx="9">
                  <c:v>-82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4604-85E8-CCAE341F0A80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1.0m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Data!$C$3:$C$12</c:f>
              <c:numCache>
                <c:formatCode>General</c:formatCode>
                <c:ptCount val="10"/>
                <c:pt idx="0">
                  <c:v>-86</c:v>
                </c:pt>
                <c:pt idx="1">
                  <c:v>-83</c:v>
                </c:pt>
                <c:pt idx="2">
                  <c:v>-93</c:v>
                </c:pt>
                <c:pt idx="3">
                  <c:v>-90</c:v>
                </c:pt>
                <c:pt idx="4">
                  <c:v>-89</c:v>
                </c:pt>
                <c:pt idx="5">
                  <c:v>-86</c:v>
                </c:pt>
                <c:pt idx="6">
                  <c:v>-90</c:v>
                </c:pt>
                <c:pt idx="7">
                  <c:v>-92</c:v>
                </c:pt>
                <c:pt idx="8">
                  <c:v>-93</c:v>
                </c:pt>
                <c:pt idx="9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C-4604-85E8-CCAE341F0A80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1.5m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Data!$D$3:$D$12</c:f>
              <c:numCache>
                <c:formatCode>General</c:formatCode>
                <c:ptCount val="10"/>
                <c:pt idx="0">
                  <c:v>-96</c:v>
                </c:pt>
                <c:pt idx="1">
                  <c:v>-89</c:v>
                </c:pt>
                <c:pt idx="2">
                  <c:v>-91</c:v>
                </c:pt>
                <c:pt idx="3">
                  <c:v>-98</c:v>
                </c:pt>
                <c:pt idx="4">
                  <c:v>-94</c:v>
                </c:pt>
                <c:pt idx="5">
                  <c:v>-87</c:v>
                </c:pt>
                <c:pt idx="6">
                  <c:v>-85</c:v>
                </c:pt>
                <c:pt idx="7">
                  <c:v>-89</c:v>
                </c:pt>
                <c:pt idx="8">
                  <c:v>-90</c:v>
                </c:pt>
                <c:pt idx="9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C-4604-85E8-CCAE341F0A80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2.0m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Data!$E$3:$E$12</c:f>
              <c:numCache>
                <c:formatCode>General</c:formatCode>
                <c:ptCount val="10"/>
                <c:pt idx="0">
                  <c:v>-92</c:v>
                </c:pt>
                <c:pt idx="1">
                  <c:v>-93</c:v>
                </c:pt>
                <c:pt idx="2">
                  <c:v>-94</c:v>
                </c:pt>
                <c:pt idx="4">
                  <c:v>-91</c:v>
                </c:pt>
                <c:pt idx="5">
                  <c:v>-90</c:v>
                </c:pt>
                <c:pt idx="6">
                  <c:v>-91</c:v>
                </c:pt>
                <c:pt idx="7">
                  <c:v>-93</c:v>
                </c:pt>
                <c:pt idx="8">
                  <c:v>-93</c:v>
                </c:pt>
                <c:pt idx="9">
                  <c:v>-92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C-4604-85E8-CCAE341F0A80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2.5m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Data!$F$3:$F$12</c:f>
              <c:numCache>
                <c:formatCode>General</c:formatCode>
                <c:ptCount val="10"/>
                <c:pt idx="0">
                  <c:v>-92</c:v>
                </c:pt>
                <c:pt idx="1">
                  <c:v>-99</c:v>
                </c:pt>
                <c:pt idx="3">
                  <c:v>-97</c:v>
                </c:pt>
                <c:pt idx="4">
                  <c:v>-89</c:v>
                </c:pt>
                <c:pt idx="6">
                  <c:v>-93</c:v>
                </c:pt>
                <c:pt idx="7">
                  <c:v>-93</c:v>
                </c:pt>
                <c:pt idx="8">
                  <c:v>-96</c:v>
                </c:pt>
                <c:pt idx="9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C-4604-85E8-CCAE341F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9567"/>
        <c:axId val="33946751"/>
      </c:scatterChart>
      <c:valAx>
        <c:axId val="465819567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751"/>
        <c:crosses val="autoZero"/>
        <c:crossBetween val="midCat"/>
      </c:valAx>
      <c:valAx>
        <c:axId val="33946751"/>
        <c:scaling>
          <c:orientation val="minMax"/>
          <c:max val="-7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RSSI vs Distance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Data!$B$2:$F$2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Data!$B$13:$F$13</c:f>
              <c:numCache>
                <c:formatCode>General</c:formatCode>
                <c:ptCount val="5"/>
                <c:pt idx="0">
                  <c:v>-83.3</c:v>
                </c:pt>
                <c:pt idx="1">
                  <c:v>-88.7</c:v>
                </c:pt>
                <c:pt idx="2">
                  <c:v>-91.2</c:v>
                </c:pt>
                <c:pt idx="3">
                  <c:v>-92.111111111111114</c:v>
                </c:pt>
                <c:pt idx="4">
                  <c:v>-94.5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1-49A2-911F-8071067F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78623"/>
        <c:axId val="693646911"/>
      </c:lineChart>
      <c:catAx>
        <c:axId val="4702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6911"/>
        <c:crosses val="autoZero"/>
        <c:auto val="1"/>
        <c:lblAlgn val="ctr"/>
        <c:lblOffset val="100"/>
        <c:noMultiLvlLbl val="0"/>
      </c:catAx>
      <c:valAx>
        <c:axId val="6936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69417828795516E-2"/>
          <c:y val="9.2530907077880517E-2"/>
          <c:w val="0.91265989944028081"/>
          <c:h val="0.81056301176770362"/>
        </c:manualLayout>
      </c:layout>
      <c:lineChart>
        <c:grouping val="standard"/>
        <c:varyColors val="0"/>
        <c:ser>
          <c:idx val="0"/>
          <c:order val="0"/>
          <c:tx>
            <c:strRef>
              <c:f>Data!$H$7</c:f>
              <c:strCache>
                <c:ptCount val="1"/>
                <c:pt idx="0">
                  <c:v>-80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Data!$I$2:$M$2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Data!$I$3:$M$3</c:f>
              <c:numCache>
                <c:formatCode>General</c:formatCode>
                <c:ptCount val="5"/>
                <c:pt idx="0">
                  <c:v>0.35378228255432831</c:v>
                </c:pt>
                <c:pt idx="1">
                  <c:v>0.72772986919220872</c:v>
                </c:pt>
                <c:pt idx="2">
                  <c:v>1.1369219452298986</c:v>
                </c:pt>
                <c:pt idx="3">
                  <c:v>1.5967674747888654</c:v>
                </c:pt>
                <c:pt idx="4">
                  <c:v>1.9691155557690116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1-4013-BB68-93EDE3657BAB}"/>
            </c:ext>
          </c:extLst>
        </c:ser>
        <c:ser>
          <c:idx val="1"/>
          <c:order val="1"/>
          <c:tx>
            <c:strRef>
              <c:f>Data!$H$6</c:f>
              <c:strCache>
                <c:ptCount val="1"/>
                <c:pt idx="0">
                  <c:v>-85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Data!$I$2:$M$2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Data!$I$4:$M$4</c:f>
              <c:numCache>
                <c:formatCode>General</c:formatCode>
                <c:ptCount val="5"/>
                <c:pt idx="0">
                  <c:v>0.23998404368347298</c:v>
                </c:pt>
                <c:pt idx="1">
                  <c:v>0.51582763241590057</c:v>
                </c:pt>
                <c:pt idx="2">
                  <c:v>0.85434577096534436</c:v>
                </c:pt>
                <c:pt idx="3">
                  <c:v>1.2829399029590385</c:v>
                </c:pt>
                <c:pt idx="4">
                  <c:v>1.5559391237140767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1-4013-BB68-93EDE3657BAB}"/>
            </c:ext>
          </c:extLst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-90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Data!$I$2:$M$2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Data!$I$5:$M$5</c:f>
              <c:numCache>
                <c:formatCode>General</c:formatCode>
                <c:ptCount val="5"/>
                <c:pt idx="0">
                  <c:v>3.7618978600739927E-2</c:v>
                </c:pt>
                <c:pt idx="1">
                  <c:v>0.13900624781539905</c:v>
                </c:pt>
                <c:pt idx="2">
                  <c:v>0.35184637850311695</c:v>
                </c:pt>
                <c:pt idx="3">
                  <c:v>0.72486679367154649</c:v>
                </c:pt>
                <c:pt idx="4">
                  <c:v>0.82119598187743947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1-4013-BB68-93EDE3657BAB}"/>
            </c:ext>
          </c:extLst>
        </c:ser>
        <c:ser>
          <c:idx val="3"/>
          <c:order val="3"/>
          <c:tx>
            <c:strRef>
              <c:f>Data!$H$4</c:f>
              <c:strCache>
                <c:ptCount val="1"/>
                <c:pt idx="0">
                  <c:v>-95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Data!$I$2:$M$2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Data!$I$6:$M$6</c:f>
              <c:numCache>
                <c:formatCode>General</c:formatCode>
                <c:ptCount val="5"/>
                <c:pt idx="0">
                  <c:v>-0.32224264994707075</c:v>
                </c:pt>
                <c:pt idx="1">
                  <c:v>-0.53108746168203069</c:v>
                </c:pt>
                <c:pt idx="2">
                  <c:v>-0.54173794466953051</c:v>
                </c:pt>
                <c:pt idx="3">
                  <c:v>-0.26754312587080253</c:v>
                </c:pt>
                <c:pt idx="4">
                  <c:v>-0.48538261891795997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1-4013-BB68-93EDE3657BAB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-100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Data!$I$2:$M$2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Data!$I$7:$M$7</c:f>
              <c:numCache>
                <c:formatCode>General</c:formatCode>
                <c:ptCount val="5"/>
                <c:pt idx="0">
                  <c:v>-0.9621771744567178</c:v>
                </c:pt>
                <c:pt idx="1">
                  <c:v>-1.7227013080779137</c:v>
                </c:pt>
                <c:pt idx="2">
                  <c:v>-2.1307805477010149</c:v>
                </c:pt>
                <c:pt idx="3">
                  <c:v>-2.0323252521113462</c:v>
                </c:pt>
                <c:pt idx="4">
                  <c:v>-2.8088444423098844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1-4013-BB68-93EDE365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22223"/>
        <c:axId val="36231455"/>
      </c:lineChart>
      <c:catAx>
        <c:axId val="47022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455"/>
        <c:crosses val="autoZero"/>
        <c:auto val="1"/>
        <c:lblAlgn val="ctr"/>
        <c:lblOffset val="100"/>
        <c:noMultiLvlLbl val="0"/>
      </c:catAx>
      <c:valAx>
        <c:axId val="362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Distance From Average RSSI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69417828795516E-2"/>
          <c:y val="9.2530907077880517E-2"/>
          <c:w val="0.91265989944028081"/>
          <c:h val="0.81056301176770362"/>
        </c:manualLayout>
      </c:layout>
      <c:lineChart>
        <c:grouping val="standard"/>
        <c:varyColors val="0"/>
        <c:ser>
          <c:idx val="0"/>
          <c:order val="0"/>
          <c:tx>
            <c:strRef>
              <c:f>Data!$H$18</c:f>
              <c:strCache>
                <c:ptCount val="1"/>
                <c:pt idx="0">
                  <c:v>-93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Data!$I$18:$M$18</c:f>
              <c:numCache>
                <c:formatCode>0.0000</c:formatCode>
                <c:ptCount val="5"/>
                <c:pt idx="0">
                  <c:v>0.17265930512116195</c:v>
                </c:pt>
                <c:pt idx="1">
                  <c:v>0.39046310275983076</c:v>
                </c:pt>
                <c:pt idx="2">
                  <c:v>0.68716948383590049</c:v>
                </c:pt>
                <c:pt idx="3">
                  <c:v>1.097274822051542</c:v>
                </c:pt>
                <c:pt idx="4">
                  <c:v>1.3114977725629815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7-464E-BB03-5BEA0A59C636}"/>
            </c:ext>
          </c:extLst>
        </c:ser>
        <c:ser>
          <c:idx val="1"/>
          <c:order val="1"/>
          <c:tx>
            <c:strRef>
              <c:f>Data!$H$19</c:f>
              <c:strCache>
                <c:ptCount val="1"/>
                <c:pt idx="0">
                  <c:v>-92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Data!$I$19:$M$19</c:f>
              <c:numCache>
                <c:formatCode>0.0000</c:formatCode>
                <c:ptCount val="5"/>
                <c:pt idx="0">
                  <c:v>0.13271769950191553</c:v>
                </c:pt>
                <c:pt idx="1">
                  <c:v>0.3160883527185705</c:v>
                </c:pt>
                <c:pt idx="2">
                  <c:v>0.5879891606440899</c:v>
                </c:pt>
                <c:pt idx="3">
                  <c:v>0.98712569117880644</c:v>
                </c:pt>
                <c:pt idx="4">
                  <c:v>1.166478567836676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7-464E-BB03-5BEA0A59C636}"/>
            </c:ext>
          </c:extLst>
        </c:ser>
        <c:ser>
          <c:idx val="2"/>
          <c:order val="2"/>
          <c:tx>
            <c:strRef>
              <c:f>Data!$H$20</c:f>
              <c:strCache>
                <c:ptCount val="1"/>
                <c:pt idx="0">
                  <c:v>-91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Data!$I$20:$M$20</c:f>
              <c:numCache>
                <c:formatCode>0.0000</c:formatCode>
                <c:ptCount val="5"/>
                <c:pt idx="0">
                  <c:v>8.7902480902669944E-2</c:v>
                </c:pt>
                <c:pt idx="1">
                  <c:v>0.23263851063818075</c:v>
                </c:pt>
                <c:pt idx="2">
                  <c:v>0.47670700771924546</c:v>
                </c:pt>
                <c:pt idx="3">
                  <c:v>0.86353633361427473</c:v>
                </c:pt>
                <c:pt idx="4">
                  <c:v>1.0037643439055666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7-464E-BB03-5BEA0A59C636}"/>
            </c:ext>
          </c:extLst>
        </c:ser>
        <c:ser>
          <c:idx val="3"/>
          <c:order val="3"/>
          <c:tx>
            <c:strRef>
              <c:f>Data!$H$21</c:f>
              <c:strCache>
                <c:ptCount val="1"/>
                <c:pt idx="0">
                  <c:v>-90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Data!$I$21:$M$21</c:f>
              <c:numCache>
                <c:formatCode>0.0000</c:formatCode>
                <c:ptCount val="5"/>
                <c:pt idx="0">
                  <c:v>3.7618978600739927E-2</c:v>
                </c:pt>
                <c:pt idx="1">
                  <c:v>0.13900624781539905</c:v>
                </c:pt>
                <c:pt idx="2">
                  <c:v>0.35184637850311695</c:v>
                </c:pt>
                <c:pt idx="3">
                  <c:v>0.72486679367154649</c:v>
                </c:pt>
                <c:pt idx="4">
                  <c:v>0.82119598187743947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7-464E-BB03-5BEA0A59C636}"/>
            </c:ext>
          </c:extLst>
        </c:ser>
        <c:ser>
          <c:idx val="4"/>
          <c:order val="4"/>
          <c:tx>
            <c:strRef>
              <c:f>Data!$H$22</c:f>
              <c:strCache>
                <c:ptCount val="1"/>
                <c:pt idx="0">
                  <c:v>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Data!$I$22:$M$22</c:f>
              <c:numCache>
                <c:formatCode>0.0000</c:formatCode>
                <c:ptCount val="5"/>
                <c:pt idx="0">
                  <c:v>-1.8800038928960983E-2</c:v>
                </c:pt>
                <c:pt idx="1">
                  <c:v>3.3949121010186323E-2</c:v>
                </c:pt>
                <c:pt idx="2">
                  <c:v>0.21175044830686551</c:v>
                </c:pt>
                <c:pt idx="3">
                  <c:v>0.56927701080624193</c:v>
                </c:pt>
                <c:pt idx="4">
                  <c:v>0.61635091051019919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7-464E-BB03-5BEA0A59C636}"/>
            </c:ext>
          </c:extLst>
        </c:ser>
        <c:ser>
          <c:idx val="5"/>
          <c:order val="5"/>
          <c:tx>
            <c:strRef>
              <c:f>Data!$H$23</c:f>
              <c:strCache>
                <c:ptCount val="1"/>
                <c:pt idx="0">
                  <c:v>-88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Data!$I$23:$M$23</c:f>
              <c:numCache>
                <c:formatCode>0.0000</c:formatCode>
                <c:ptCount val="5"/>
                <c:pt idx="0">
                  <c:v>-8.2103217770871151E-2</c:v>
                </c:pt>
                <c:pt idx="1">
                  <c:v>-8.392691402120378E-2</c:v>
                </c:pt>
                <c:pt idx="2">
                  <c:v>5.456022925407189E-2</c:v>
                </c:pt>
                <c:pt idx="3">
                  <c:v>0.39470240313053462</c:v>
                </c:pt>
                <c:pt idx="4">
                  <c:v>0.38651096016335318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7-464E-BB03-5BEA0A59C636}"/>
            </c:ext>
          </c:extLst>
        </c:ser>
        <c:ser>
          <c:idx val="6"/>
          <c:order val="6"/>
          <c:tx>
            <c:strRef>
              <c:f>Data!$H$24</c:f>
              <c:strCache>
                <c:ptCount val="1"/>
                <c:pt idx="0">
                  <c:v>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Data!$I$24:$M$24</c:f>
              <c:numCache>
                <c:formatCode>0.0000</c:formatCode>
                <c:ptCount val="5"/>
                <c:pt idx="0">
                  <c:v>-0.15313055264747211</c:v>
                </c:pt>
                <c:pt idx="1">
                  <c:v>-0.2161860006463685</c:v>
                </c:pt>
                <c:pt idx="2">
                  <c:v>-0.12181009735893045</c:v>
                </c:pt>
                <c:pt idx="3">
                  <c:v>0.19882647166586609</c:v>
                </c:pt>
                <c:pt idx="4">
                  <c:v>0.12862629433834449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7-464E-BB03-5BEA0A59C636}"/>
            </c:ext>
          </c:extLst>
        </c:ser>
        <c:ser>
          <c:idx val="7"/>
          <c:order val="7"/>
          <c:tx>
            <c:strRef>
              <c:f>Data!$H$25</c:f>
              <c:strCache>
                <c:ptCount val="1"/>
                <c:pt idx="0">
                  <c:v>-86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Data!$I$25:$M$25</c:f>
              <c:numCache>
                <c:formatCode>0.0000</c:formatCode>
                <c:ptCount val="5"/>
                <c:pt idx="0">
                  <c:v>-0.23282453313890383</c:v>
                </c:pt>
                <c:pt idx="1">
                  <c:v>-0.36458313658892494</c:v>
                </c:pt>
                <c:pt idx="2">
                  <c:v>-0.31970085860998387</c:v>
                </c:pt>
                <c:pt idx="3">
                  <c:v>-2.0949938191078488E-2</c:v>
                </c:pt>
                <c:pt idx="4">
                  <c:v>-0.16072505979880969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7-464E-BB03-5BEA0A59C636}"/>
            </c:ext>
          </c:extLst>
        </c:ser>
        <c:ser>
          <c:idx val="8"/>
          <c:order val="8"/>
          <c:tx>
            <c:strRef>
              <c:f>Data!$H$26</c:f>
              <c:strCache>
                <c:ptCount val="1"/>
                <c:pt idx="0">
                  <c:v>-85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Data!$I$26:$M$26</c:f>
              <c:numCache>
                <c:formatCode>0.0000</c:formatCode>
                <c:ptCount val="5"/>
                <c:pt idx="0">
                  <c:v>-0.32224264994707075</c:v>
                </c:pt>
                <c:pt idx="1">
                  <c:v>-0.53108746168203069</c:v>
                </c:pt>
                <c:pt idx="2">
                  <c:v>-0.54173794466953051</c:v>
                </c:pt>
                <c:pt idx="3">
                  <c:v>-0.26754312587080253</c:v>
                </c:pt>
                <c:pt idx="4">
                  <c:v>-0.48538261891795997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7-464E-BB03-5BEA0A59C636}"/>
            </c:ext>
          </c:extLst>
        </c:ser>
        <c:ser>
          <c:idx val="9"/>
          <c:order val="9"/>
          <c:tx>
            <c:strRef>
              <c:f>Data!$H$27</c:f>
              <c:strCache>
                <c:ptCount val="1"/>
                <c:pt idx="0">
                  <c:v>-84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Data!$I$17:$M$17</c:f>
              <c:strCache>
                <c:ptCount val="5"/>
                <c:pt idx="0">
                  <c:v>0.5m</c:v>
                </c:pt>
                <c:pt idx="1">
                  <c:v>1.0m</c:v>
                </c:pt>
                <c:pt idx="2">
                  <c:v>1.5m</c:v>
                </c:pt>
                <c:pt idx="3">
                  <c:v>2.0m</c:v>
                </c:pt>
                <c:pt idx="4">
                  <c:v>2.5m</c:v>
                </c:pt>
              </c:strCache>
            </c:strRef>
          </c:cat>
          <c:val>
            <c:numRef>
              <c:f>Data!$I$27:$M$27</c:f>
              <c:numCache>
                <c:formatCode>0.0000</c:formatCode>
                <c:ptCount val="5"/>
                <c:pt idx="0">
                  <c:v>-0.42257142715476292</c:v>
                </c:pt>
                <c:pt idx="1">
                  <c:v>-0.71790838715758887</c:v>
                </c:pt>
                <c:pt idx="2">
                  <c:v>-0.79086765276777404</c:v>
                </c:pt>
                <c:pt idx="3">
                  <c:v>-0.54422523315260074</c:v>
                </c:pt>
                <c:pt idx="4">
                  <c:v>-0.84965439157827705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57-464E-BB03-5BEA0A59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22223"/>
        <c:axId val="36231455"/>
      </c:lineChart>
      <c:catAx>
        <c:axId val="47022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455"/>
        <c:crosses val="autoZero"/>
        <c:auto val="1"/>
        <c:lblAlgn val="ctr"/>
        <c:lblOffset val="100"/>
        <c:noMultiLvlLbl val="0"/>
      </c:catAx>
      <c:valAx>
        <c:axId val="362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Distance From Average RSSI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104775</xdr:rowOff>
    </xdr:from>
    <xdr:to>
      <xdr:col>10</xdr:col>
      <xdr:colOff>95251</xdr:colOff>
      <xdr:row>20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8F033-7F10-4391-82AD-C41E6877A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21</xdr:row>
      <xdr:rowOff>61913</xdr:rowOff>
    </xdr:from>
    <xdr:to>
      <xdr:col>10</xdr:col>
      <xdr:colOff>76200</xdr:colOff>
      <xdr:row>38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73216-1EF2-4A3C-A182-F27ACAAA7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0</xdr:row>
      <xdr:rowOff>180974</xdr:rowOff>
    </xdr:from>
    <xdr:to>
      <xdr:col>23</xdr:col>
      <xdr:colOff>152400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38186-0E03-40E8-A423-8CDACD35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285749</xdr:colOff>
      <xdr:row>32</xdr:row>
      <xdr:rowOff>19050</xdr:rowOff>
    </xdr:from>
    <xdr:to>
      <xdr:col>25</xdr:col>
      <xdr:colOff>447674</xdr:colOff>
      <xdr:row>68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072F12-3056-4AD5-8CAF-561A268BD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F172-8699-4743-8780-8FD79BC9B098}">
  <dimension ref="A1:U38"/>
  <sheetViews>
    <sheetView tabSelected="1" workbookViewId="0">
      <selection activeCell="P10" sqref="P10"/>
    </sheetView>
  </sheetViews>
  <sheetFormatPr defaultRowHeight="15" x14ac:dyDescent="0.25"/>
  <cols>
    <col min="1" max="1" width="14.5703125" customWidth="1"/>
    <col min="8" max="8" width="16.140625" customWidth="1"/>
    <col min="9" max="9" width="12" bestFit="1" customWidth="1"/>
    <col min="10" max="11" width="13.140625" customWidth="1"/>
    <col min="12" max="12" width="14.7109375" customWidth="1"/>
    <col min="13" max="13" width="14.140625" customWidth="1"/>
    <col min="16" max="16" width="13.85546875" customWidth="1"/>
  </cols>
  <sheetData>
    <row r="1" spans="1:21" x14ac:dyDescent="0.25">
      <c r="A1" s="2" t="s">
        <v>7</v>
      </c>
      <c r="B1" s="2"/>
      <c r="C1" s="2"/>
      <c r="D1" s="2"/>
      <c r="E1" s="2"/>
      <c r="F1" s="2"/>
      <c r="H1" s="2" t="s">
        <v>15</v>
      </c>
      <c r="I1" s="2"/>
      <c r="J1" s="2"/>
      <c r="K1" s="2"/>
      <c r="L1" s="2"/>
      <c r="M1" s="2"/>
    </row>
    <row r="2" spans="1:21" x14ac:dyDescent="0.25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9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s="3" t="s">
        <v>5</v>
      </c>
      <c r="P2" t="s">
        <v>14</v>
      </c>
    </row>
    <row r="3" spans="1:21" x14ac:dyDescent="0.25">
      <c r="A3">
        <v>1</v>
      </c>
      <c r="B3">
        <v>-91</v>
      </c>
      <c r="C3">
        <v>-86</v>
      </c>
      <c r="D3">
        <v>-96</v>
      </c>
      <c r="E3">
        <v>-92</v>
      </c>
      <c r="F3">
        <v>-92</v>
      </c>
      <c r="H3">
        <v>-100</v>
      </c>
      <c r="I3">
        <f>Q$3 - POWER(10, ($H3-B$13)/(10*$P$3))</f>
        <v>0.35378228255432831</v>
      </c>
      <c r="J3">
        <f t="shared" ref="J3:M13" si="0">R$3 - POWER(10, ($H3-C$13)/(10*$P$3))</f>
        <v>0.72772986919220872</v>
      </c>
      <c r="K3">
        <f t="shared" si="0"/>
        <v>1.1369219452298986</v>
      </c>
      <c r="L3">
        <f t="shared" si="0"/>
        <v>1.5967674747888654</v>
      </c>
      <c r="M3">
        <f t="shared" si="0"/>
        <v>1.9691155557690116</v>
      </c>
      <c r="N3" s="4">
        <f>AVERAGE(I3:M3)</f>
        <v>1.1568634255068626</v>
      </c>
      <c r="P3">
        <v>2</v>
      </c>
      <c r="Q3">
        <v>0.5</v>
      </c>
      <c r="R3">
        <v>1</v>
      </c>
      <c r="S3">
        <v>1.5</v>
      </c>
      <c r="T3">
        <v>2</v>
      </c>
      <c r="U3">
        <v>2.5</v>
      </c>
    </row>
    <row r="4" spans="1:21" x14ac:dyDescent="0.25">
      <c r="A4">
        <v>2</v>
      </c>
      <c r="B4">
        <v>-85</v>
      </c>
      <c r="C4">
        <v>-83</v>
      </c>
      <c r="D4">
        <v>-89</v>
      </c>
      <c r="E4">
        <v>-93</v>
      </c>
      <c r="F4">
        <v>-99</v>
      </c>
      <c r="H4">
        <v>-95</v>
      </c>
      <c r="I4">
        <f t="shared" ref="I4:I13" si="1">Q$3 - POWER(10, ($H4-B$13)/(10*$P$3))</f>
        <v>0.23998404368347298</v>
      </c>
      <c r="J4">
        <f t="shared" si="0"/>
        <v>0.51582763241590057</v>
      </c>
      <c r="K4">
        <f t="shared" si="0"/>
        <v>0.85434577096534436</v>
      </c>
      <c r="L4">
        <f t="shared" si="0"/>
        <v>1.2829399029590385</v>
      </c>
      <c r="M4">
        <f t="shared" si="0"/>
        <v>1.5559391237140767</v>
      </c>
      <c r="N4" s="4">
        <f t="shared" ref="N4:N13" si="2">AVERAGE(I4:M4)</f>
        <v>0.8898072947475667</v>
      </c>
    </row>
    <row r="5" spans="1:21" x14ac:dyDescent="0.25">
      <c r="A5">
        <v>3</v>
      </c>
      <c r="B5">
        <v>-87</v>
      </c>
      <c r="C5">
        <v>-93</v>
      </c>
      <c r="D5">
        <v>-91</v>
      </c>
      <c r="E5">
        <v>-94</v>
      </c>
      <c r="H5">
        <v>-90</v>
      </c>
      <c r="I5">
        <f t="shared" si="1"/>
        <v>3.7618978600739927E-2</v>
      </c>
      <c r="J5">
        <f t="shared" si="0"/>
        <v>0.13900624781539905</v>
      </c>
      <c r="K5">
        <f t="shared" si="0"/>
        <v>0.35184637850311695</v>
      </c>
      <c r="L5">
        <f t="shared" si="0"/>
        <v>0.72486679367154649</v>
      </c>
      <c r="M5">
        <f t="shared" si="0"/>
        <v>0.82119598187743947</v>
      </c>
      <c r="N5" s="4">
        <f t="shared" si="2"/>
        <v>0.41490687609364835</v>
      </c>
    </row>
    <row r="6" spans="1:21" x14ac:dyDescent="0.25">
      <c r="A6">
        <v>4</v>
      </c>
      <c r="B6">
        <v>-81</v>
      </c>
      <c r="C6">
        <v>-90</v>
      </c>
      <c r="D6">
        <v>-98</v>
      </c>
      <c r="F6">
        <v>-97</v>
      </c>
      <c r="H6">
        <v>-85</v>
      </c>
      <c r="I6">
        <f t="shared" si="1"/>
        <v>-0.32224264994707075</v>
      </c>
      <c r="J6">
        <f t="shared" si="0"/>
        <v>-0.53108746168203069</v>
      </c>
      <c r="K6">
        <f t="shared" si="0"/>
        <v>-0.54173794466953051</v>
      </c>
      <c r="L6">
        <f t="shared" si="0"/>
        <v>-0.26754312587080253</v>
      </c>
      <c r="M6">
        <f t="shared" si="0"/>
        <v>-0.48538261891795997</v>
      </c>
      <c r="N6" s="4">
        <f t="shared" si="2"/>
        <v>-0.42959876021747884</v>
      </c>
    </row>
    <row r="7" spans="1:21" x14ac:dyDescent="0.25">
      <c r="A7">
        <v>5</v>
      </c>
      <c r="B7">
        <v>-78</v>
      </c>
      <c r="C7">
        <v>-89</v>
      </c>
      <c r="D7">
        <v>-94</v>
      </c>
      <c r="E7">
        <v>-91</v>
      </c>
      <c r="F7">
        <v>-89</v>
      </c>
      <c r="H7">
        <v>-80</v>
      </c>
      <c r="I7">
        <f t="shared" si="1"/>
        <v>-0.9621771744567178</v>
      </c>
      <c r="J7">
        <f t="shared" si="0"/>
        <v>-1.7227013080779137</v>
      </c>
      <c r="K7">
        <f t="shared" si="0"/>
        <v>-2.1307805477010149</v>
      </c>
      <c r="L7">
        <f t="shared" si="0"/>
        <v>-2.0323252521113462</v>
      </c>
      <c r="M7">
        <f t="shared" si="0"/>
        <v>-2.8088444423098844</v>
      </c>
      <c r="N7" s="4">
        <f t="shared" si="2"/>
        <v>-1.9313657449313753</v>
      </c>
    </row>
    <row r="8" spans="1:21" x14ac:dyDescent="0.25">
      <c r="A8">
        <v>6</v>
      </c>
      <c r="B8">
        <v>-83</v>
      </c>
      <c r="C8">
        <v>-86</v>
      </c>
      <c r="D8">
        <v>-87</v>
      </c>
      <c r="E8">
        <v>-90</v>
      </c>
      <c r="H8">
        <v>-75</v>
      </c>
      <c r="I8">
        <f t="shared" si="1"/>
        <v>-2.1001595631652714</v>
      </c>
      <c r="J8">
        <f t="shared" si="0"/>
        <v>-3.8417236758409965</v>
      </c>
      <c r="K8">
        <f t="shared" si="0"/>
        <v>-4.9565422903465581</v>
      </c>
      <c r="L8">
        <f t="shared" si="0"/>
        <v>-5.1706009704096161</v>
      </c>
      <c r="M8">
        <f t="shared" si="0"/>
        <v>-6.9406087628592346</v>
      </c>
      <c r="N8" s="4">
        <f t="shared" si="2"/>
        <v>-4.6019270525243359</v>
      </c>
    </row>
    <row r="9" spans="1:21" x14ac:dyDescent="0.25">
      <c r="A9">
        <v>7</v>
      </c>
      <c r="B9">
        <v>-84</v>
      </c>
      <c r="C9">
        <v>-90</v>
      </c>
      <c r="D9">
        <v>-85</v>
      </c>
      <c r="E9">
        <v>-91</v>
      </c>
      <c r="F9">
        <v>-93</v>
      </c>
      <c r="H9">
        <v>-70</v>
      </c>
      <c r="I9">
        <f t="shared" si="1"/>
        <v>-4.1238102139926012</v>
      </c>
      <c r="J9">
        <f t="shared" si="0"/>
        <v>-7.6099375218460104</v>
      </c>
      <c r="K9">
        <f t="shared" si="0"/>
        <v>-9.981536214968834</v>
      </c>
      <c r="L9">
        <f t="shared" si="0"/>
        <v>-10.751332063284538</v>
      </c>
      <c r="M9">
        <f t="shared" si="0"/>
        <v>-14.288040181225607</v>
      </c>
      <c r="N9" s="4">
        <f t="shared" si="2"/>
        <v>-9.3509312390635184</v>
      </c>
    </row>
    <row r="10" spans="1:21" x14ac:dyDescent="0.25">
      <c r="A10">
        <v>8</v>
      </c>
      <c r="B10">
        <v>-79</v>
      </c>
      <c r="C10">
        <v>-92</v>
      </c>
      <c r="D10">
        <v>-89</v>
      </c>
      <c r="E10">
        <v>-93</v>
      </c>
      <c r="F10">
        <v>-93</v>
      </c>
      <c r="H10">
        <v>-65</v>
      </c>
      <c r="I10">
        <f t="shared" si="1"/>
        <v>-7.7224264994707088</v>
      </c>
      <c r="J10">
        <f t="shared" si="0"/>
        <v>-14.310874616820305</v>
      </c>
      <c r="K10">
        <f t="shared" si="0"/>
        <v>-18.9173794466953</v>
      </c>
      <c r="L10">
        <f t="shared" si="0"/>
        <v>-20.675431258708024</v>
      </c>
      <c r="M10">
        <f t="shared" si="0"/>
        <v>-27.353826189179614</v>
      </c>
      <c r="N10" s="4">
        <f t="shared" si="2"/>
        <v>-17.79598760217479</v>
      </c>
    </row>
    <row r="11" spans="1:21" x14ac:dyDescent="0.25">
      <c r="A11">
        <v>9</v>
      </c>
      <c r="B11">
        <v>-83</v>
      </c>
      <c r="C11">
        <v>-93</v>
      </c>
      <c r="D11">
        <v>-90</v>
      </c>
      <c r="E11">
        <v>-93</v>
      </c>
      <c r="F11">
        <v>-96</v>
      </c>
      <c r="H11">
        <v>-60</v>
      </c>
      <c r="I11">
        <f t="shared" si="1"/>
        <v>-14.121771744567182</v>
      </c>
      <c r="J11">
        <f t="shared" si="0"/>
        <v>-26.227013080779138</v>
      </c>
      <c r="K11">
        <f t="shared" si="0"/>
        <v>-34.807805477010156</v>
      </c>
      <c r="L11">
        <f t="shared" si="0"/>
        <v>-38.323252521113467</v>
      </c>
      <c r="M11">
        <f t="shared" si="0"/>
        <v>-50.588444423098856</v>
      </c>
      <c r="N11" s="4">
        <f t="shared" si="2"/>
        <v>-32.813657449313759</v>
      </c>
    </row>
    <row r="12" spans="1:21" x14ac:dyDescent="0.25">
      <c r="A12">
        <v>10</v>
      </c>
      <c r="B12">
        <v>-82</v>
      </c>
      <c r="C12">
        <v>-85</v>
      </c>
      <c r="D12">
        <v>-93</v>
      </c>
      <c r="E12">
        <v>-92</v>
      </c>
      <c r="F12">
        <v>-97</v>
      </c>
      <c r="H12">
        <v>-55</v>
      </c>
      <c r="I12">
        <f t="shared" si="1"/>
        <v>-25.501595631652716</v>
      </c>
      <c r="J12">
        <f t="shared" si="0"/>
        <v>-47.417236758409949</v>
      </c>
      <c r="K12">
        <f t="shared" si="0"/>
        <v>-63.065422903465588</v>
      </c>
      <c r="L12">
        <f t="shared" si="0"/>
        <v>-69.706009704096147</v>
      </c>
      <c r="M12">
        <f t="shared" si="0"/>
        <v>-91.906087628592402</v>
      </c>
      <c r="N12" s="4">
        <f t="shared" si="2"/>
        <v>-59.519270525243357</v>
      </c>
    </row>
    <row r="13" spans="1:21" x14ac:dyDescent="0.25">
      <c r="A13" t="s">
        <v>5</v>
      </c>
      <c r="B13">
        <f>AVERAGE(B3:B12)</f>
        <v>-83.3</v>
      </c>
      <c r="C13">
        <f t="shared" ref="C13:F13" si="3">AVERAGE(C3:C12)</f>
        <v>-88.7</v>
      </c>
      <c r="D13">
        <f t="shared" si="3"/>
        <v>-91.2</v>
      </c>
      <c r="E13">
        <f t="shared" si="3"/>
        <v>-92.111111111111114</v>
      </c>
      <c r="F13">
        <f t="shared" si="3"/>
        <v>-94.5</v>
      </c>
      <c r="H13">
        <v>-50</v>
      </c>
      <c r="I13">
        <f t="shared" si="1"/>
        <v>-45.738102139926035</v>
      </c>
      <c r="J13">
        <f t="shared" si="0"/>
        <v>-85.099375218460082</v>
      </c>
      <c r="K13">
        <f t="shared" si="0"/>
        <v>-113.31536214968835</v>
      </c>
      <c r="L13">
        <f t="shared" si="0"/>
        <v>-125.51332063284541</v>
      </c>
      <c r="M13">
        <f t="shared" si="0"/>
        <v>-165.3804018122562</v>
      </c>
      <c r="N13" s="4">
        <f t="shared" si="2"/>
        <v>-107.0093123906352</v>
      </c>
    </row>
    <row r="14" spans="1:21" x14ac:dyDescent="0.25">
      <c r="A14" t="s">
        <v>6</v>
      </c>
      <c r="B14" s="1">
        <f>COUNTBLANK(B3:B12) / 10</f>
        <v>0</v>
      </c>
      <c r="C14" s="1">
        <f t="shared" ref="C14:F14" si="4">COUNTBLANK(C3:C12) / 10</f>
        <v>0</v>
      </c>
      <c r="D14" s="1">
        <f t="shared" si="4"/>
        <v>0</v>
      </c>
      <c r="E14" s="1">
        <f t="shared" si="4"/>
        <v>0.1</v>
      </c>
      <c r="F14" s="1">
        <f t="shared" si="4"/>
        <v>0.2</v>
      </c>
    </row>
    <row r="15" spans="1:21" x14ac:dyDescent="0.25">
      <c r="H15" s="2" t="s">
        <v>15</v>
      </c>
      <c r="I15" s="2"/>
      <c r="J15" s="2"/>
      <c r="K15" s="2"/>
      <c r="L15" s="2"/>
      <c r="M15" s="2"/>
    </row>
    <row r="16" spans="1:21" x14ac:dyDescent="0.25">
      <c r="H16" s="3" t="s">
        <v>9</v>
      </c>
      <c r="I16" s="2" t="s">
        <v>16</v>
      </c>
      <c r="J16" s="2"/>
      <c r="K16" s="2"/>
      <c r="L16" s="2"/>
      <c r="M16" s="2"/>
    </row>
    <row r="17" spans="8:14" x14ac:dyDescent="0.25">
      <c r="H17" s="3"/>
      <c r="I17" s="3" t="s">
        <v>0</v>
      </c>
      <c r="J17" s="3" t="s">
        <v>1</v>
      </c>
      <c r="K17" s="3" t="s">
        <v>2</v>
      </c>
      <c r="L17" s="3" t="s">
        <v>3</v>
      </c>
      <c r="M17" s="3" t="s">
        <v>4</v>
      </c>
      <c r="N17" s="3" t="s">
        <v>5</v>
      </c>
    </row>
    <row r="18" spans="8:14" x14ac:dyDescent="0.25">
      <c r="H18" s="3">
        <v>-93</v>
      </c>
      <c r="I18" s="4">
        <f>Q$3 - POWER(10, ($H18-B$13)/(10*$P$3))</f>
        <v>0.17265930512116195</v>
      </c>
      <c r="J18" s="4">
        <f>R$3 - POWER(10, ($H18-C$13)/(10*$P$3))</f>
        <v>0.39046310275983076</v>
      </c>
      <c r="K18" s="4">
        <f>S$3 - POWER(10, ($H18-D$13)/(10*$P$3))</f>
        <v>0.68716948383590049</v>
      </c>
      <c r="L18" s="4">
        <f>T$3 - POWER(10, ($H18-E$13)/(10*$P$3))</f>
        <v>1.097274822051542</v>
      </c>
      <c r="M18" s="4">
        <f>U$3 - POWER(10, ($H18-F$13)/(10*$P$3))</f>
        <v>1.3114977725629815</v>
      </c>
      <c r="N18" s="4">
        <f>AVERAGE(I18:M18)</f>
        <v>0.7318128972662834</v>
      </c>
    </row>
    <row r="19" spans="8:14" x14ac:dyDescent="0.25">
      <c r="H19" s="3">
        <v>-92</v>
      </c>
      <c r="I19" s="4">
        <f>Q$3 - POWER(10, ($H19-B$13)/(10*$P$3))</f>
        <v>0.13271769950191553</v>
      </c>
      <c r="J19" s="4">
        <f>R$3 - POWER(10, ($H19-C$13)/(10*$P$3))</f>
        <v>0.3160883527185705</v>
      </c>
      <c r="K19" s="4">
        <f>S$3 - POWER(10, ($H19-D$13)/(10*$P$3))</f>
        <v>0.5879891606440899</v>
      </c>
      <c r="L19" s="4">
        <f>T$3 - POWER(10, ($H19-E$13)/(10*$P$3))</f>
        <v>0.98712569117880644</v>
      </c>
      <c r="M19" s="4">
        <f>U$3 - POWER(10, ($H19-F$13)/(10*$P$3))</f>
        <v>1.166478567836676</v>
      </c>
      <c r="N19" s="4">
        <f t="shared" ref="N19:N27" si="5">AVERAGE(I19:M19)</f>
        <v>0.63807989437601165</v>
      </c>
    </row>
    <row r="20" spans="8:14" x14ac:dyDescent="0.25">
      <c r="H20" s="3">
        <v>-91</v>
      </c>
      <c r="I20" s="4">
        <f>Q$3 - POWER(10, ($H20-B$13)/(10*$P$3))</f>
        <v>8.7902480902669944E-2</v>
      </c>
      <c r="J20" s="4">
        <f>R$3 - POWER(10, ($H20-C$13)/(10*$P$3))</f>
        <v>0.23263851063818075</v>
      </c>
      <c r="K20" s="4">
        <f>S$3 - POWER(10, ($H20-D$13)/(10*$P$3))</f>
        <v>0.47670700771924546</v>
      </c>
      <c r="L20" s="4">
        <f>T$3 - POWER(10, ($H20-E$13)/(10*$P$3))</f>
        <v>0.86353633361427473</v>
      </c>
      <c r="M20" s="4">
        <f>U$3 - POWER(10, ($H20-F$13)/(10*$P$3))</f>
        <v>1.0037643439055666</v>
      </c>
      <c r="N20" s="4">
        <f t="shared" si="5"/>
        <v>0.53290973535598751</v>
      </c>
    </row>
    <row r="21" spans="8:14" x14ac:dyDescent="0.25">
      <c r="H21" s="3">
        <v>-90</v>
      </c>
      <c r="I21" s="4">
        <f>Q$3 - POWER(10, ($H21-B$13)/(10*$P$3))</f>
        <v>3.7618978600739927E-2</v>
      </c>
      <c r="J21" s="4">
        <f>R$3 - POWER(10, ($H21-C$13)/(10*$P$3))</f>
        <v>0.13900624781539905</v>
      </c>
      <c r="K21" s="4">
        <f>S$3 - POWER(10, ($H21-D$13)/(10*$P$3))</f>
        <v>0.35184637850311695</v>
      </c>
      <c r="L21" s="4">
        <f>T$3 - POWER(10, ($H21-E$13)/(10*$P$3))</f>
        <v>0.72486679367154649</v>
      </c>
      <c r="M21" s="4">
        <f>U$3 - POWER(10, ($H21-F$13)/(10*$P$3))</f>
        <v>0.82119598187743947</v>
      </c>
      <c r="N21" s="4">
        <f t="shared" si="5"/>
        <v>0.41490687609364835</v>
      </c>
    </row>
    <row r="22" spans="8:14" x14ac:dyDescent="0.25">
      <c r="H22" s="3">
        <v>-89</v>
      </c>
      <c r="I22" s="4">
        <f>Q$3 - POWER(10, ($H22-B$13)/(10*$P$3))</f>
        <v>-1.8800038928960983E-2</v>
      </c>
      <c r="J22" s="4">
        <f>R$3 - POWER(10, ($H22-C$13)/(10*$P$3))</f>
        <v>3.3949121010186323E-2</v>
      </c>
      <c r="K22" s="4">
        <f>S$3 - POWER(10, ($H22-D$13)/(10*$P$3))</f>
        <v>0.21175044830686551</v>
      </c>
      <c r="L22" s="4">
        <f>T$3 - POWER(10, ($H22-E$13)/(10*$P$3))</f>
        <v>0.56927701080624193</v>
      </c>
      <c r="M22" s="4">
        <f>U$3 - POWER(10, ($H22-F$13)/(10*$P$3))</f>
        <v>0.61635091051019919</v>
      </c>
      <c r="N22" s="4">
        <f t="shared" si="5"/>
        <v>0.28250549034090638</v>
      </c>
    </row>
    <row r="23" spans="8:14" x14ac:dyDescent="0.25">
      <c r="H23" s="3">
        <v>-88</v>
      </c>
      <c r="I23" s="4">
        <f>Q$3 - POWER(10, ($H23-B$13)/(10*$P$3))</f>
        <v>-8.2103217770871151E-2</v>
      </c>
      <c r="J23" s="4">
        <f>R$3 - POWER(10, ($H23-C$13)/(10*$P$3))</f>
        <v>-8.392691402120378E-2</v>
      </c>
      <c r="K23" s="4">
        <f>S$3 - POWER(10, ($H23-D$13)/(10*$P$3))</f>
        <v>5.456022925407189E-2</v>
      </c>
      <c r="L23" s="4">
        <f>T$3 - POWER(10, ($H23-E$13)/(10*$P$3))</f>
        <v>0.39470240313053462</v>
      </c>
      <c r="M23" s="4">
        <f>U$3 - POWER(10, ($H23-F$13)/(10*$P$3))</f>
        <v>0.38651096016335318</v>
      </c>
      <c r="N23" s="4">
        <f t="shared" si="5"/>
        <v>0.13394869215117694</v>
      </c>
    </row>
    <row r="24" spans="8:14" x14ac:dyDescent="0.25">
      <c r="H24" s="3">
        <v>-87</v>
      </c>
      <c r="I24" s="4">
        <f>Q$3 - POWER(10, ($H24-B$13)/(10*$P$3))</f>
        <v>-0.15313055264747211</v>
      </c>
      <c r="J24" s="4">
        <f>R$3 - POWER(10, ($H24-C$13)/(10*$P$3))</f>
        <v>-0.2161860006463685</v>
      </c>
      <c r="K24" s="4">
        <f>S$3 - POWER(10, ($H24-D$13)/(10*$P$3))</f>
        <v>-0.12181009735893045</v>
      </c>
      <c r="L24" s="4">
        <f>T$3 - POWER(10, ($H24-E$13)/(10*$P$3))</f>
        <v>0.19882647166586609</v>
      </c>
      <c r="M24" s="4">
        <f>U$3 - POWER(10, ($H24-F$13)/(10*$P$3))</f>
        <v>0.12862629433834449</v>
      </c>
      <c r="N24" s="4">
        <f t="shared" si="5"/>
        <v>-3.2734776929712092E-2</v>
      </c>
    </row>
    <row r="25" spans="8:14" x14ac:dyDescent="0.25">
      <c r="H25" s="3">
        <v>-86</v>
      </c>
      <c r="I25" s="4">
        <f>Q$3 - POWER(10, ($H25-B$13)/(10*$P$3))</f>
        <v>-0.23282453313890383</v>
      </c>
      <c r="J25" s="4">
        <f>R$3 - POWER(10, ($H25-C$13)/(10*$P$3))</f>
        <v>-0.36458313658892494</v>
      </c>
      <c r="K25" s="4">
        <f>S$3 - POWER(10, ($H25-D$13)/(10*$P$3))</f>
        <v>-0.31970085860998387</v>
      </c>
      <c r="L25" s="4">
        <f>T$3 - POWER(10, ($H25-E$13)/(10*$P$3))</f>
        <v>-2.0949938191078488E-2</v>
      </c>
      <c r="M25" s="4">
        <f>U$3 - POWER(10, ($H25-F$13)/(10*$P$3))</f>
        <v>-0.16072505979880969</v>
      </c>
      <c r="N25" s="4">
        <f t="shared" si="5"/>
        <v>-0.21975670526554017</v>
      </c>
    </row>
    <row r="26" spans="8:14" x14ac:dyDescent="0.25">
      <c r="H26" s="3">
        <v>-85</v>
      </c>
      <c r="I26" s="4">
        <f>Q$3 - POWER(10, ($H26-B$13)/(10*$P$3))</f>
        <v>-0.32224264994707075</v>
      </c>
      <c r="J26" s="4">
        <f>R$3 - POWER(10, ($H26-C$13)/(10*$P$3))</f>
        <v>-0.53108746168203069</v>
      </c>
      <c r="K26" s="4">
        <f>S$3 - POWER(10, ($H26-D$13)/(10*$P$3))</f>
        <v>-0.54173794466953051</v>
      </c>
      <c r="L26" s="4">
        <f>T$3 - POWER(10, ($H26-E$13)/(10*$P$3))</f>
        <v>-0.26754312587080253</v>
      </c>
      <c r="M26" s="4">
        <f>U$3 - POWER(10, ($H26-F$13)/(10*$P$3))</f>
        <v>-0.48538261891795997</v>
      </c>
      <c r="N26" s="4">
        <f t="shared" si="5"/>
        <v>-0.42959876021747884</v>
      </c>
    </row>
    <row r="27" spans="8:14" x14ac:dyDescent="0.25">
      <c r="H27" s="3">
        <v>-84</v>
      </c>
      <c r="I27" s="4">
        <f>Q$3 - POWER(10, ($H27-B$13)/(10*$P$3))</f>
        <v>-0.42257142715476292</v>
      </c>
      <c r="J27" s="4">
        <f>R$3 - POWER(10, ($H27-C$13)/(10*$P$3))</f>
        <v>-0.71790838715758887</v>
      </c>
      <c r="K27" s="4">
        <f>S$3 - POWER(10, ($H27-D$13)/(10*$P$3))</f>
        <v>-0.79086765276777404</v>
      </c>
      <c r="L27" s="4">
        <f>T$3 - POWER(10, ($H27-E$13)/(10*$P$3))</f>
        <v>-0.54422523315260074</v>
      </c>
      <c r="M27" s="4">
        <f>U$3 - POWER(10, ($H27-F$13)/(10*$P$3))</f>
        <v>-0.84965439157827705</v>
      </c>
      <c r="N27" s="4">
        <f t="shared" si="5"/>
        <v>-0.66504541836220077</v>
      </c>
    </row>
    <row r="35" spans="8:13" x14ac:dyDescent="0.25">
      <c r="H35" s="3"/>
      <c r="I35" s="4"/>
      <c r="J35" s="4"/>
      <c r="K35" s="4"/>
      <c r="L35" s="4"/>
      <c r="M35" s="4"/>
    </row>
    <row r="36" spans="8:13" x14ac:dyDescent="0.25">
      <c r="H36" s="3"/>
      <c r="I36" s="4"/>
      <c r="J36" s="4"/>
      <c r="K36" s="4"/>
      <c r="L36" s="4"/>
      <c r="M36" s="4"/>
    </row>
    <row r="37" spans="8:13" x14ac:dyDescent="0.25">
      <c r="H37" s="3"/>
      <c r="I37" s="4"/>
      <c r="J37" s="4"/>
      <c r="K37" s="4"/>
      <c r="L37" s="4"/>
      <c r="M37" s="4"/>
    </row>
    <row r="38" spans="8:13" x14ac:dyDescent="0.25">
      <c r="H38" s="3"/>
      <c r="I38" s="4"/>
      <c r="J38" s="4"/>
      <c r="K38" s="4"/>
      <c r="L38" s="4"/>
      <c r="M38" s="4"/>
    </row>
  </sheetData>
  <mergeCells count="4">
    <mergeCell ref="A1:F1"/>
    <mergeCell ref="H1:M1"/>
    <mergeCell ref="H15:M15"/>
    <mergeCell ref="I16:M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96E3-247A-46BB-8537-63C96327DBFD}">
  <dimension ref="A1"/>
  <sheetViews>
    <sheetView topLeftCell="A16" workbookViewId="0">
      <selection activeCell="F45" sqref="F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Williamson</dc:creator>
  <cp:lastModifiedBy>Ryan Williamson</cp:lastModifiedBy>
  <dcterms:created xsi:type="dcterms:W3CDTF">2020-11-19T21:59:24Z</dcterms:created>
  <dcterms:modified xsi:type="dcterms:W3CDTF">2020-11-19T23:51:30Z</dcterms:modified>
</cp:coreProperties>
</file>