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1_{72B5ED59-8CE4-4644-BF2C-00686287423A}" xr6:coauthVersionLast="46" xr6:coauthVersionMax="46" xr10:uidLastSave="{00000000-0000-0000-0000-000000000000}"/>
  <bookViews>
    <workbookView minimized="1" xWindow="1395" yWindow="810" windowWidth="14970" windowHeight="15600" activeTab="6" xr2:uid="{00000000-000D-0000-FFFF-FFFF01000000}"/>
  </bookViews>
  <sheets>
    <sheet name="Eval" sheetId="2" r:id="rId1"/>
    <sheet name="Open Coding" sheetId="3" r:id="rId2"/>
    <sheet name="Open Code Analysis Negative" sheetId="6" r:id="rId3"/>
    <sheet name="Open Code Analysis Feedback" sheetId="8" r:id="rId4"/>
    <sheet name="Open Code Analysis Positive" sheetId="9" r:id="rId5"/>
    <sheet name="Codes" sheetId="4" r:id="rId6"/>
    <sheet name="Full Coding"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 i="9" l="1"/>
  <c r="I26" i="9"/>
  <c r="J2" i="9"/>
  <c r="J3" i="9"/>
  <c r="J4" i="9"/>
  <c r="J5" i="9"/>
  <c r="J6" i="9"/>
  <c r="J7" i="9"/>
  <c r="J8" i="9"/>
  <c r="J9" i="9"/>
  <c r="J10" i="9"/>
  <c r="J11" i="9"/>
  <c r="J12" i="9"/>
  <c r="J13" i="9"/>
  <c r="J14" i="9"/>
  <c r="J15" i="9"/>
  <c r="J16" i="9"/>
  <c r="J17" i="9"/>
  <c r="J18" i="9"/>
  <c r="J19" i="9"/>
  <c r="J20" i="9"/>
  <c r="J21" i="9"/>
  <c r="J22" i="9"/>
  <c r="J23" i="9"/>
  <c r="J24" i="9"/>
  <c r="J25" i="9"/>
  <c r="I3" i="9"/>
  <c r="I4" i="9"/>
  <c r="I5" i="9"/>
  <c r="I6" i="9"/>
  <c r="I7" i="9"/>
  <c r="I8" i="9"/>
  <c r="I9" i="9"/>
  <c r="I10" i="9"/>
  <c r="I11" i="9"/>
  <c r="I12" i="9"/>
  <c r="I13" i="9"/>
  <c r="I14" i="9"/>
  <c r="I15" i="9"/>
  <c r="I16" i="9"/>
  <c r="I17" i="9"/>
  <c r="I18" i="9"/>
  <c r="I19" i="9"/>
  <c r="I20" i="9"/>
  <c r="I21" i="9"/>
  <c r="I22" i="9"/>
  <c r="I23" i="9"/>
  <c r="I24" i="9"/>
  <c r="I25" i="9"/>
  <c r="I2" i="9"/>
  <c r="E26" i="9"/>
  <c r="F26" i="9"/>
  <c r="D26" i="9"/>
  <c r="E2" i="9"/>
  <c r="F2" i="9"/>
  <c r="G2" i="9"/>
  <c r="E3" i="9"/>
  <c r="F3" i="9"/>
  <c r="G3" i="9"/>
  <c r="E4" i="9"/>
  <c r="F4" i="9"/>
  <c r="G4" i="9"/>
  <c r="E5" i="9"/>
  <c r="F5" i="9"/>
  <c r="G5" i="9"/>
  <c r="E6" i="9"/>
  <c r="F6" i="9"/>
  <c r="G6" i="9"/>
  <c r="E7" i="9"/>
  <c r="F7" i="9"/>
  <c r="G7" i="9"/>
  <c r="E8" i="9"/>
  <c r="F8" i="9"/>
  <c r="G8" i="9"/>
  <c r="E9" i="9"/>
  <c r="F9" i="9"/>
  <c r="G9" i="9"/>
  <c r="E10" i="9"/>
  <c r="F10" i="9"/>
  <c r="G10" i="9"/>
  <c r="E11" i="9"/>
  <c r="F11" i="9"/>
  <c r="G11" i="9"/>
  <c r="E12" i="9"/>
  <c r="F12" i="9"/>
  <c r="G12" i="9"/>
  <c r="E13" i="9"/>
  <c r="F13" i="9"/>
  <c r="G13" i="9"/>
  <c r="E14" i="9"/>
  <c r="F14" i="9"/>
  <c r="G14" i="9"/>
  <c r="E15" i="9"/>
  <c r="F15" i="9"/>
  <c r="G15" i="9"/>
  <c r="E16" i="9"/>
  <c r="F16" i="9"/>
  <c r="G16" i="9"/>
  <c r="E17" i="9"/>
  <c r="F17" i="9"/>
  <c r="G17" i="9"/>
  <c r="E18" i="9"/>
  <c r="F18" i="9"/>
  <c r="G18" i="9"/>
  <c r="E19" i="9"/>
  <c r="F19" i="9"/>
  <c r="G19" i="9"/>
  <c r="E20" i="9"/>
  <c r="F20" i="9"/>
  <c r="G20" i="9"/>
  <c r="E21" i="9"/>
  <c r="F21" i="9"/>
  <c r="G21" i="9"/>
  <c r="E22" i="9"/>
  <c r="F22" i="9"/>
  <c r="G22" i="9"/>
  <c r="E23" i="9"/>
  <c r="F23" i="9"/>
  <c r="G23" i="9"/>
  <c r="E24" i="9"/>
  <c r="F24" i="9"/>
  <c r="G24" i="9"/>
  <c r="E25" i="9"/>
  <c r="F25" i="9"/>
  <c r="G25" i="9"/>
  <c r="D3" i="9"/>
  <c r="D4" i="9"/>
  <c r="D5" i="9"/>
  <c r="D6" i="9"/>
  <c r="D7" i="9"/>
  <c r="D8" i="9"/>
  <c r="D9" i="9"/>
  <c r="D10" i="9"/>
  <c r="D11" i="9"/>
  <c r="D12" i="9"/>
  <c r="D13" i="9"/>
  <c r="D14" i="9"/>
  <c r="D15" i="9"/>
  <c r="D16" i="9"/>
  <c r="D17" i="9"/>
  <c r="D18" i="9"/>
  <c r="D19" i="9"/>
  <c r="D20" i="9"/>
  <c r="D21" i="9"/>
  <c r="D22" i="9"/>
  <c r="D23" i="9"/>
  <c r="D24" i="9"/>
  <c r="D25" i="9"/>
  <c r="D2" i="9"/>
  <c r="B2" i="9" a="1"/>
  <c r="B2" i="9" s="1"/>
  <c r="G26" i="8"/>
  <c r="G3" i="8"/>
  <c r="G4" i="8"/>
  <c r="G5" i="8"/>
  <c r="G6" i="8"/>
  <c r="G7" i="8"/>
  <c r="G8" i="8"/>
  <c r="G9" i="8"/>
  <c r="G10" i="8"/>
  <c r="G11" i="8"/>
  <c r="G12" i="8"/>
  <c r="G13" i="8"/>
  <c r="G14" i="8"/>
  <c r="G15" i="8"/>
  <c r="G16" i="8"/>
  <c r="G17" i="8"/>
  <c r="G18" i="8"/>
  <c r="G19" i="8"/>
  <c r="G20" i="8"/>
  <c r="G21" i="8"/>
  <c r="G22" i="8"/>
  <c r="G23" i="8"/>
  <c r="G24" i="8"/>
  <c r="G25" i="8"/>
  <c r="G2" i="8"/>
  <c r="E26" i="8"/>
  <c r="F26" i="8"/>
  <c r="F3" i="8"/>
  <c r="F4" i="8"/>
  <c r="F5" i="8"/>
  <c r="F6" i="8"/>
  <c r="F7" i="8"/>
  <c r="F8" i="8"/>
  <c r="F9" i="8"/>
  <c r="F10" i="8"/>
  <c r="F11" i="8"/>
  <c r="F12" i="8"/>
  <c r="F13" i="8"/>
  <c r="F14" i="8"/>
  <c r="F15" i="8"/>
  <c r="F16" i="8"/>
  <c r="F17" i="8"/>
  <c r="F18" i="8"/>
  <c r="F19" i="8"/>
  <c r="F20" i="8"/>
  <c r="F21" i="8"/>
  <c r="F22" i="8"/>
  <c r="F23" i="8"/>
  <c r="F24" i="8"/>
  <c r="F25" i="8"/>
  <c r="E3" i="8"/>
  <c r="E4" i="8"/>
  <c r="E5" i="8"/>
  <c r="E6" i="8"/>
  <c r="E7" i="8"/>
  <c r="E8" i="8"/>
  <c r="E9" i="8"/>
  <c r="E10" i="8"/>
  <c r="E11" i="8"/>
  <c r="E12" i="8"/>
  <c r="E13" i="8"/>
  <c r="E14" i="8"/>
  <c r="E15" i="8"/>
  <c r="E16" i="8"/>
  <c r="E17" i="8"/>
  <c r="E18" i="8"/>
  <c r="E19" i="8"/>
  <c r="E20" i="8"/>
  <c r="E21" i="8"/>
  <c r="E22" i="8"/>
  <c r="E23" i="8"/>
  <c r="E24" i="8"/>
  <c r="E25" i="8"/>
  <c r="E2" i="8"/>
  <c r="F2" i="8"/>
  <c r="D26" i="8"/>
  <c r="D3" i="8"/>
  <c r="D4" i="8"/>
  <c r="D5" i="8"/>
  <c r="D6" i="8"/>
  <c r="D7" i="8"/>
  <c r="D8" i="8"/>
  <c r="D9" i="8"/>
  <c r="D10" i="8"/>
  <c r="D11" i="8"/>
  <c r="D12" i="8"/>
  <c r="D13" i="8"/>
  <c r="D14" i="8"/>
  <c r="D15" i="8"/>
  <c r="D16" i="8"/>
  <c r="D17" i="8"/>
  <c r="D18" i="8"/>
  <c r="D19" i="8"/>
  <c r="D20" i="8"/>
  <c r="D21" i="8"/>
  <c r="D22" i="8"/>
  <c r="D23" i="8"/>
  <c r="D24" i="8"/>
  <c r="D25" i="8"/>
  <c r="D2" i="8"/>
  <c r="D2" i="6"/>
  <c r="B2" i="8" a="1"/>
  <c r="B2" i="8" s="1"/>
  <c r="D3" i="6"/>
  <c r="F3" i="6"/>
  <c r="G3" i="6"/>
  <c r="H3" i="6"/>
  <c r="E3" i="6"/>
  <c r="I3" i="6"/>
  <c r="J3" i="6"/>
  <c r="D4" i="6"/>
  <c r="F4" i="6"/>
  <c r="G4" i="6"/>
  <c r="H4" i="6"/>
  <c r="E4" i="6"/>
  <c r="I4" i="6"/>
  <c r="J4" i="6"/>
  <c r="D5" i="6"/>
  <c r="F5" i="6"/>
  <c r="G5" i="6"/>
  <c r="H5" i="6"/>
  <c r="E5" i="6"/>
  <c r="I5" i="6"/>
  <c r="J5" i="6"/>
  <c r="D6" i="6"/>
  <c r="F6" i="6"/>
  <c r="G6" i="6"/>
  <c r="H6" i="6"/>
  <c r="E6" i="6"/>
  <c r="I6" i="6"/>
  <c r="J6" i="6"/>
  <c r="D7" i="6"/>
  <c r="F7" i="6"/>
  <c r="G7" i="6"/>
  <c r="H7" i="6"/>
  <c r="E7" i="6"/>
  <c r="I7" i="6"/>
  <c r="J7" i="6"/>
  <c r="D8" i="6"/>
  <c r="F8" i="6"/>
  <c r="G8" i="6"/>
  <c r="H8" i="6"/>
  <c r="E8" i="6"/>
  <c r="I8" i="6"/>
  <c r="J8" i="6"/>
  <c r="D9" i="6"/>
  <c r="F9" i="6"/>
  <c r="G9" i="6"/>
  <c r="H9" i="6"/>
  <c r="E9" i="6"/>
  <c r="I9" i="6"/>
  <c r="J9" i="6"/>
  <c r="D10" i="6"/>
  <c r="F10" i="6"/>
  <c r="G10" i="6"/>
  <c r="H10" i="6"/>
  <c r="E10" i="6"/>
  <c r="I10" i="6"/>
  <c r="J10" i="6"/>
  <c r="D11" i="6"/>
  <c r="F11" i="6"/>
  <c r="G11" i="6"/>
  <c r="H11" i="6"/>
  <c r="E11" i="6"/>
  <c r="I11" i="6"/>
  <c r="J11" i="6"/>
  <c r="D12" i="6"/>
  <c r="F12" i="6"/>
  <c r="G12" i="6"/>
  <c r="H12" i="6"/>
  <c r="E12" i="6"/>
  <c r="I12" i="6"/>
  <c r="J12" i="6"/>
  <c r="D13" i="6"/>
  <c r="F13" i="6"/>
  <c r="G13" i="6"/>
  <c r="H13" i="6"/>
  <c r="E13" i="6"/>
  <c r="I13" i="6"/>
  <c r="J13" i="6"/>
  <c r="D14" i="6"/>
  <c r="F14" i="6"/>
  <c r="G14" i="6"/>
  <c r="H14" i="6"/>
  <c r="E14" i="6"/>
  <c r="I14" i="6"/>
  <c r="J14" i="6"/>
  <c r="D15" i="6"/>
  <c r="F15" i="6"/>
  <c r="G15" i="6"/>
  <c r="H15" i="6"/>
  <c r="E15" i="6"/>
  <c r="I15" i="6"/>
  <c r="J15" i="6"/>
  <c r="D16" i="6"/>
  <c r="F16" i="6"/>
  <c r="G16" i="6"/>
  <c r="H16" i="6"/>
  <c r="E16" i="6"/>
  <c r="I16" i="6"/>
  <c r="J16" i="6"/>
  <c r="D17" i="6"/>
  <c r="F17" i="6"/>
  <c r="G17" i="6"/>
  <c r="H17" i="6"/>
  <c r="E17" i="6"/>
  <c r="I17" i="6"/>
  <c r="J17" i="6"/>
  <c r="D18" i="6"/>
  <c r="F18" i="6"/>
  <c r="G18" i="6"/>
  <c r="H18" i="6"/>
  <c r="E18" i="6"/>
  <c r="I18" i="6"/>
  <c r="J18" i="6"/>
  <c r="D19" i="6"/>
  <c r="F19" i="6"/>
  <c r="G19" i="6"/>
  <c r="H19" i="6"/>
  <c r="E19" i="6"/>
  <c r="I19" i="6"/>
  <c r="J19" i="6"/>
  <c r="D20" i="6"/>
  <c r="F20" i="6"/>
  <c r="G20" i="6"/>
  <c r="H20" i="6"/>
  <c r="E20" i="6"/>
  <c r="I20" i="6"/>
  <c r="J20" i="6"/>
  <c r="D21" i="6"/>
  <c r="F21" i="6"/>
  <c r="G21" i="6"/>
  <c r="H21" i="6"/>
  <c r="E21" i="6"/>
  <c r="I21" i="6"/>
  <c r="J21" i="6"/>
  <c r="D22" i="6"/>
  <c r="F22" i="6"/>
  <c r="G22" i="6"/>
  <c r="H22" i="6"/>
  <c r="E22" i="6"/>
  <c r="I22" i="6"/>
  <c r="J22" i="6"/>
  <c r="D23" i="6"/>
  <c r="F23" i="6"/>
  <c r="G23" i="6"/>
  <c r="H23" i="6"/>
  <c r="E23" i="6"/>
  <c r="I23" i="6"/>
  <c r="J23" i="6"/>
  <c r="D24" i="6"/>
  <c r="F24" i="6"/>
  <c r="G24" i="6"/>
  <c r="H24" i="6"/>
  <c r="E24" i="6"/>
  <c r="I24" i="6"/>
  <c r="J24" i="6"/>
  <c r="D25" i="6"/>
  <c r="F25" i="6"/>
  <c r="G25" i="6"/>
  <c r="H25" i="6"/>
  <c r="E25" i="6"/>
  <c r="I25" i="6"/>
  <c r="J25" i="6"/>
  <c r="F2" i="6"/>
  <c r="G2" i="6"/>
  <c r="H2" i="6"/>
  <c r="E2" i="6"/>
  <c r="I2" i="6"/>
  <c r="J2" i="6"/>
  <c r="B2" i="6" a="1"/>
  <c r="B2" i="6" s="1"/>
  <c r="L2" i="5"/>
  <c r="N25" i="5"/>
  <c r="N3" i="5"/>
  <c r="N4" i="5"/>
  <c r="N5" i="5"/>
  <c r="N6" i="5"/>
  <c r="N7" i="5"/>
  <c r="N8" i="5"/>
  <c r="N9" i="5"/>
  <c r="N10" i="5"/>
  <c r="N11" i="5"/>
  <c r="N12" i="5"/>
  <c r="N13" i="5"/>
  <c r="N14" i="5"/>
  <c r="N15" i="5"/>
  <c r="N16" i="5"/>
  <c r="N17" i="5"/>
  <c r="N18" i="5"/>
  <c r="N19" i="5"/>
  <c r="N20" i="5"/>
  <c r="N21" i="5"/>
  <c r="N22" i="5"/>
  <c r="N23" i="5"/>
  <c r="N24" i="5"/>
  <c r="N2" i="5"/>
  <c r="M3" i="5"/>
  <c r="M4" i="5"/>
  <c r="M5" i="5"/>
  <c r="M6" i="5"/>
  <c r="M7" i="5"/>
  <c r="M8" i="5"/>
  <c r="M9" i="5"/>
  <c r="M10" i="5"/>
  <c r="M11" i="5"/>
  <c r="M12" i="5"/>
  <c r="M13" i="5"/>
  <c r="M14" i="5"/>
  <c r="M15" i="5"/>
  <c r="M16" i="5"/>
  <c r="M17" i="5"/>
  <c r="M18" i="5"/>
  <c r="M19" i="5"/>
  <c r="M20" i="5"/>
  <c r="M21" i="5"/>
  <c r="M22" i="5"/>
  <c r="M23" i="5"/>
  <c r="M24" i="5"/>
  <c r="M25" i="5"/>
  <c r="M2" i="5"/>
  <c r="M26" i="5" s="1"/>
  <c r="L3" i="5"/>
  <c r="L4" i="5"/>
  <c r="L5" i="5"/>
  <c r="L6" i="5"/>
  <c r="L7" i="5"/>
  <c r="L8" i="5"/>
  <c r="L9" i="5"/>
  <c r="L10" i="5"/>
  <c r="L11" i="5"/>
  <c r="L12" i="5"/>
  <c r="L13" i="5"/>
  <c r="L14" i="5"/>
  <c r="L15" i="5"/>
  <c r="L16" i="5"/>
  <c r="L17" i="5"/>
  <c r="L18" i="5"/>
  <c r="L19" i="5"/>
  <c r="L20" i="5"/>
  <c r="L21" i="5"/>
  <c r="L22" i="5"/>
  <c r="L23" i="5"/>
  <c r="L24" i="5"/>
  <c r="L25" i="5"/>
  <c r="N26" i="5"/>
  <c r="C26" i="5"/>
  <c r="D26" i="5"/>
  <c r="E26" i="5"/>
  <c r="F26" i="5"/>
  <c r="G26" i="5"/>
  <c r="H26" i="5"/>
  <c r="I26" i="5"/>
  <c r="J26" i="5"/>
  <c r="K26" i="5"/>
  <c r="B26" i="5"/>
  <c r="Y51" i="3"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 r="J26" i="6" l="1"/>
  <c r="K13" i="6"/>
  <c r="K4" i="6"/>
  <c r="E26" i="6"/>
  <c r="K22" i="6"/>
  <c r="K10" i="6"/>
  <c r="K15" i="6"/>
  <c r="K20" i="6"/>
  <c r="K8" i="6"/>
  <c r="K6" i="6"/>
  <c r="K23" i="6"/>
  <c r="K11" i="6"/>
  <c r="H26" i="6"/>
  <c r="K16" i="6"/>
  <c r="K25" i="6"/>
  <c r="G26" i="6"/>
  <c r="K21" i="6"/>
  <c r="K9" i="6"/>
  <c r="F26" i="6"/>
  <c r="K14" i="6"/>
  <c r="K18" i="6"/>
  <c r="K19" i="6"/>
  <c r="K7" i="6"/>
  <c r="K24" i="6"/>
  <c r="K12" i="6"/>
  <c r="I26" i="6"/>
  <c r="K17" i="6"/>
  <c r="K5" i="6"/>
  <c r="D26" i="6"/>
  <c r="K3" i="6"/>
  <c r="K2" i="6"/>
  <c r="L26" i="5"/>
  <c r="K26"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<sst xmlns="http://schemas.openxmlformats.org/spreadsheetml/2006/main" count="1705" uniqueCount="771">
  <si>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</si>
  <si>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</si>
  <si>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</si>
  <si>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</si>
  <si>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</si>
  <si>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</si>
  <si>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</si>
  <si>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</si>
  <si>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</si>
  <si>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</si>
  <si>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</si>
  <si>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</si>
  <si>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</si>
  <si>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</si>
  <si>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</si>
  <si>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</si>
  <si>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</si>
  <si>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</si>
  <si>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</si>
  <si>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</si>
  <si>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</si>
  <si>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</si>
  <si>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</si>
  <si>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</si>
  <si>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</si>
  <si>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</si>
  <si>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</si>
  <si>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</si>
  <si>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</si>
  <si>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</si>
  <si>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</si>
  <si>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</si>
  <si>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</si>
  <si>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</si>
  <si>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</si>
  <si>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</si>
  <si>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</si>
  <si>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</si>
  <si>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</si>
  <si>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</si>
  <si>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</si>
  <si>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</si>
  <si>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</si>
  <si>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</si>
  <si>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</si>
  <si>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</si>
  <si>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</si>
  <si>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</si>
  <si>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</si>
  <si>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</si>
  <si>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</si>
  <si>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</si>
  <si>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</si>
  <si>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</si>
  <si>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</si>
  <si>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</si>
  <si>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</si>
  <si>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</si>
  <si>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</si>
  <si>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</si>
  <si>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</si>
  <si>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</si>
  <si>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</si>
  <si>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</si>
  <si>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</si>
  <si>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</si>
  <si>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</si>
  <si>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</si>
  <si>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</si>
  <si>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</si>
  <si>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</si>
  <si>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</si>
  <si>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</si>
  <si>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</si>
  <si>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</si>
  <si>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</si>
  <si>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</si>
  <si>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</si>
  <si>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</si>
  <si>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</si>
  <si>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</si>
  <si>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</si>
  <si>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</si>
  <si>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</si>
  <si>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</si>
  <si>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</si>
  <si>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</si>
  <si>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</si>
  <si>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</si>
  <si>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</si>
  <si>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</si>
  <si>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</si>
  <si>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</si>
  <si>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</si>
  <si>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</si>
  <si>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</si>
  <si>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</si>
  <si>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</si>
  <si>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</si>
  <si>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</si>
  <si>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</si>
  <si>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</si>
  <si>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</si>
  <si>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</si>
  <si>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</si>
  <si>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</si>
  <si>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</si>
  <si>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</si>
  <si>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</si>
  <si>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</si>
  <si>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</si>
  <si>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</si>
  <si>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</si>
  <si>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</si>
  <si>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</si>
  <si>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</si>
  <si>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</si>
  <si>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</si>
  <si>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</si>
  <si>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</si>
  <si>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</si>
  <si>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</si>
  <si>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</si>
  <si>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</si>
  <si>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</si>
  <si>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</si>
  <si>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</si>
  <si>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</si>
  <si>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</si>
  <si>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</si>
  <si>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</si>
  <si>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</si>
  <si>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</si>
  <si>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</si>
  <si>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</si>
  <si>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</si>
  <si>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</si>
  <si>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</si>
  <si>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</si>
  <si>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</si>
  <si>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</si>
  <si>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</si>
  <si>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</si>
  <si>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</si>
  <si>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</si>
  <si>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</si>
  <si>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</si>
  <si>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</si>
  <si>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</si>
  <si>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</si>
  <si>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</si>
  <si>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</si>
  <si>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</si>
  <si>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</si>
  <si>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</si>
  <si>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</si>
  <si>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</si>
  <si>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</si>
  <si>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</si>
  <si>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</si>
  <si>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</si>
  <si>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</si>
  <si>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</si>
  <si>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</si>
  <si>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</si>
  <si>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</si>
  <si>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</si>
  <si>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</si>
  <si>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</si>
  <si>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</si>
  <si>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</si>
  <si>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</si>
  <si>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</si>
  <si>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</si>
  <si>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</si>
  <si>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</si>
  <si>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</si>
  <si>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</si>
  <si>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</si>
  <si>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</si>
  <si>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</si>
  <si>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</si>
  <si>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</si>
  <si>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</si>
  <si>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</si>
  <si>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</si>
  <si>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</si>
  <si>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</si>
  <si>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</si>
  <si>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</si>
  <si>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</si>
  <si>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</si>
  <si>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</si>
  <si>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</si>
  <si>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</si>
  <si>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</si>
  <si>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</si>
  <si>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</si>
  <si>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</si>
  <si>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</si>
  <si>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</si>
  <si>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</si>
  <si>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</si>
  <si>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</si>
  <si>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</si>
  <si>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</si>
  <si>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</si>
  <si>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</si>
  <si>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</si>
  <si>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</si>
  <si>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</si>
  <si>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</si>
  <si>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</si>
  <si>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</si>
  <si>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</si>
  <si>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</si>
  <si>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</si>
  <si>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</si>
  <si>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</si>
  <si>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</si>
  <si>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</si>
  <si>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</si>
  <si>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</si>
  <si>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</si>
  <si>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</si>
  <si>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</si>
  <si>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</si>
  <si>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</si>
  <si>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</si>
  <si>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</si>
  <si>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</si>
  <si>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</si>
  <si>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</si>
  <si>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</si>
  <si>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</si>
  <si>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</si>
  <si>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</si>
  <si>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</si>
  <si>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</si>
  <si>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</si>
  <si>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</si>
  <si>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</si>
  <si>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</si>
  <si>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</si>
  <si>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</si>
  <si>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</si>
  <si>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</si>
  <si>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</si>
  <si>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</si>
  <si>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</si>
  <si>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</si>
  <si>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</si>
  <si>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</si>
  <si>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</si>
  <si>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</si>
  <si>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</si>
  <si>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</si>
  <si>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</si>
  <si>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</si>
  <si>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</si>
  <si>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</si>
  <si>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</si>
  <si>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</si>
  <si>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</si>
  <si>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</si>
  <si>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</si>
  <si>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</si>
  <si>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</si>
  <si>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</si>
  <si>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</si>
  <si>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</si>
  <si>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</si>
  <si>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</si>
  <si>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</si>
  <si>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</si>
  <si>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</si>
  <si>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</si>
  <si>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</si>
  <si>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</si>
  <si>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</si>
  <si>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</si>
  <si>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</si>
  <si>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</si>
  <si>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</si>
  <si>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</si>
  <si>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</si>
  <si>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</si>
  <si>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</si>
  <si>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</si>
  <si>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</si>
  <si>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</si>
  <si>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</si>
  <si>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</si>
  <si>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</si>
  <si>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</si>
  <si>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</si>
  <si>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</si>
  <si>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</si>
  <si>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</si>
  <si>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</si>
  <si>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</si>
  <si>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</si>
  <si>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</si>
  <si>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</si>
  <si>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</si>
  <si>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</si>
  <si>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</si>
  <si>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</si>
  <si>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</si>
  <si>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</si>
  <si>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</si>
  <si>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</si>
  <si>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</si>
  <si>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</si>
  <si>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</si>
  <si>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</si>
  <si>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</si>
  <si>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</si>
  <si>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</si>
  <si>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</si>
  <si>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</si>
  <si>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</si>
  <si>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</si>
  <si>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</si>
  <si>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</si>
  <si>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</si>
  <si>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</si>
  <si>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</si>
  <si>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</si>
  <si>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</si>
  <si>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</si>
  <si>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</si>
  <si>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</si>
  <si>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</si>
  <si>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</si>
  <si>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</si>
  <si>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</si>
  <si>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</si>
  <si>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</si>
  <si>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</si>
  <si>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</si>
  <si>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</si>
  <si>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</si>
  <si>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</si>
  <si>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</si>
  <si>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</si>
  <si>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</si>
  <si>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</si>
  <si>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</si>
  <si>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</si>
  <si>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</si>
  <si>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</si>
  <si>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</si>
  <si>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</si>
  <si>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</si>
  <si>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</si>
  <si>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</si>
  <si>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</si>
  <si>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</si>
  <si>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</si>
  <si>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</si>
  <si>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</si>
  <si>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</si>
  <si>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</si>
  <si>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</si>
  <si>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</si>
  <si>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</si>
  <si>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</si>
  <si>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</si>
  <si>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</si>
  <si>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</si>
  <si>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</si>
  <si>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</si>
  <si>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</si>
  <si>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</si>
  <si>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</si>
  <si>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</si>
  <si>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</si>
  <si>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</si>
  <si>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</si>
  <si>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</si>
  <si>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</si>
  <si>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</si>
  <si>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</si>
  <si>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</si>
  <si>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</si>
  <si>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</si>
  <si>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</si>
  <si>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</si>
  <si>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</si>
  <si>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</si>
  <si>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</si>
  <si>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</si>
  <si>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</si>
  <si>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</si>
  <si>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</si>
  <si>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</si>
  <si>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</si>
  <si>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</si>
  <si>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</si>
  <si>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</si>
  <si>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</si>
  <si>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</si>
  <si>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</si>
  <si>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</si>
  <si>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</si>
  <si>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</si>
  <si>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</si>
  <si>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</si>
  <si>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</si>
  <si>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</si>
  <si>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</si>
  <si>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</si>
  <si>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</si>
  <si>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</si>
  <si>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</si>
  <si>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</si>
  <si>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</si>
  <si>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</si>
  <si>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</si>
  <si>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</si>
  <si>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</si>
  <si>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</si>
  <si>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</si>
  <si>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</si>
  <si>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</si>
  <si>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</si>
  <si>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</si>
  <si>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</si>
  <si>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</si>
  <si>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</si>
  <si>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</si>
  <si>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</si>
  <si>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</si>
  <si>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</si>
  <si>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</si>
  <si>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</si>
  <si>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</si>
  <si>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</si>
  <si>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</si>
  <si>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</si>
  <si>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</si>
  <si>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</si>
  <si>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</si>
  <si>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</si>
  <si>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</si>
  <si>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</si>
  <si>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</si>
  <si>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</si>
  <si>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</si>
  <si>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</si>
  <si>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</si>
  <si>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</si>
  <si>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</si>
  <si>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</si>
  <si>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</si>
  <si>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</si>
  <si>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</si>
  <si>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</si>
  <si>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</si>
  <si>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</si>
  <si>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</si>
  <si>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</si>
  <si>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</si>
  <si>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</si>
  <si>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</si>
  <si>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</si>
  <si>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</si>
  <si>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</si>
  <si>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</si>
  <si>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</si>
  <si>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</si>
  <si>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</si>
  <si>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</si>
  <si>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</si>
  <si>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</si>
  <si>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</si>
  <si>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</si>
  <si>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</si>
  <si>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</si>
  <si>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</si>
  <si>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</si>
  <si>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</si>
  <si>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</si>
  <si>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</si>
  <si>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</si>
  <si>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</si>
  <si>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</si>
  <si>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</si>
  <si>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</si>
  <si>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</si>
  <si>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</si>
  <si>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</si>
  <si>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</si>
  <si>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</si>
  <si>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</si>
  <si>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</si>
  <si>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</si>
  <si>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</si>
  <si>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</si>
  <si>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</si>
  <si>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</si>
  <si>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</si>
  <si>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</si>
  <si>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</si>
  <si>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</si>
  <si>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</si>
  <si>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</si>
  <si>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</si>
  <si>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</si>
  <si>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</si>
  <si>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</si>
  <si>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</si>
  <si>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</si>
  <si>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</si>
  <si>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</si>
  <si>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</si>
  <si>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</si>
  <si>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</si>
  <si>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</si>
  <si>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</si>
  <si>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</si>
  <si>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</si>
  <si>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</si>
  <si>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</si>
  <si>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</si>
  <si>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</si>
  <si>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</si>
  <si>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</si>
  <si>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</si>
  <si>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</si>
  <si>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</si>
  <si>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</si>
  <si>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</si>
  <si>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</si>
  <si>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</si>
  <si>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</si>
  <si>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</si>
  <si>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</si>
  <si>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</si>
  <si>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</si>
  <si>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</si>
  <si>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</si>
  <si>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</si>
  <si>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</si>
  <si>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</si>
  <si>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</si>
  <si>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</si>
  <si>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</si>
  <si>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</si>
  <si>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</si>
  <si>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</si>
  <si>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</si>
  <si>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</si>
  <si>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</si>
  <si>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</si>
  <si>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</si>
  <si>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</si>
  <si>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</si>
  <si>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</si>
  <si>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</si>
  <si>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</si>
  <si>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</si>
  <si>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</si>
  <si>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</si>
  <si>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</si>
  <si>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</si>
  <si>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</si>
  <si>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</si>
  <si>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</si>
  <si>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</si>
  <si>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</si>
  <si>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</si>
  <si>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</si>
  <si>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</si>
  <si>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</si>
  <si>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</si>
  <si>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</si>
  <si>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</si>
  <si>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</si>
  <si>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</si>
  <si>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</si>
  <si>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</si>
  <si>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</si>
  <si>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</si>
  <si>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</si>
  <si>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</si>
  <si>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</si>
  <si>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</si>
  <si>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</si>
  <si>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</si>
  <si>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</si>
  <si>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</si>
  <si>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</si>
  <si>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</si>
  <si>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</si>
  <si>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</si>
  <si>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</si>
  <si>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</si>
  <si>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</si>
  <si>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</si>
  <si>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</si>
  <si>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</si>
  <si>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</si>
  <si>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</si>
  <si>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</si>
  <si>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</si>
  <si>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</si>
  <si>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</si>
  <si>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</si>
  <si>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</si>
  <si>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</si>
  <si>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</si>
  <si>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</si>
  <si>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</si>
  <si>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</si>
  <si>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</si>
  <si>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</si>
  <si>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</si>
  <si>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</si>
  <si>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</si>
  <si>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</si>
  <si>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</si>
  <si>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</si>
  <si>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</si>
  <si>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</si>
  <si>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</si>
  <si>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</si>
  <si>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</si>
  <si>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</si>
  <si>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</si>
  <si>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O49</t>
  </si>
  <si>
    <t>O50</t>
  </si>
  <si>
    <t>O51</t>
  </si>
  <si>
    <t>O52</t>
  </si>
  <si>
    <t>No change wanted to device</t>
  </si>
  <si>
    <t>No change wanted to app</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</si>
  <si>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</si>
  <si>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</si>
  <si>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</si>
  <si>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</si>
  <si>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</si>
  <si>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</si>
  <si>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</si>
  <si>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</si>
  <si>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</si>
  <si>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</si>
  <si>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</si>
  <si>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</si>
  <si>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</si>
  <si>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</si>
  <si>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</si>
  <si>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</si>
  <si>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</si>
  <si>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</si>
  <si>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</si>
  <si>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</si>
  <si>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</si>
  <si>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</si>
  <si>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</si>
  <si>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</si>
  <si>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</si>
  <si>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</si>
  <si>
    <t>O49,O58</t>
  </si>
  <si>
    <t>Device distracting / annoying</t>
  </si>
  <si>
    <t>Design for sensitivity to lights</t>
  </si>
  <si>
    <t>O60,O61</t>
  </si>
  <si>
    <t>Wants help info / tutorial</t>
  </si>
  <si>
    <t>Add a dark mode</t>
  </si>
  <si>
    <t>Increase component size</t>
  </si>
  <si>
    <t>O65</t>
  </si>
  <si>
    <t>O66</t>
  </si>
  <si>
    <t>O67</t>
  </si>
  <si>
    <t>O68</t>
  </si>
  <si>
    <t>O69</t>
  </si>
  <si>
    <t>Misunderstood connected icons but wanted connected indicator</t>
  </si>
  <si>
    <t>Problem with colour / text contrast</t>
  </si>
  <si>
    <t>O50,O66</t>
  </si>
  <si>
    <t>Add audio feedback</t>
  </si>
  <si>
    <t>O62,O68</t>
  </si>
  <si>
    <t>Allow configuring export location</t>
  </si>
  <si>
    <t>O70</t>
  </si>
  <si>
    <t>O71</t>
  </si>
  <si>
    <t>O72</t>
  </si>
  <si>
    <t>O73</t>
  </si>
  <si>
    <t>O74</t>
  </si>
  <si>
    <t>O75</t>
  </si>
  <si>
    <t>O76</t>
  </si>
  <si>
    <t>Add warning / feedback that you can't connect to not selected device</t>
  </si>
  <si>
    <t>Disable rather than hide</t>
  </si>
  <si>
    <t>Easy to understand bar chart</t>
  </si>
  <si>
    <t>Likes red as danger colour</t>
  </si>
  <si>
    <t>Colour on device</t>
  </si>
  <si>
    <t>Initially close to understanding device alert</t>
  </si>
  <si>
    <t>Close to understanding device alert</t>
  </si>
  <si>
    <t>Add another error / waiting message</t>
  </si>
  <si>
    <t>Dislikes word interaction</t>
  </si>
  <si>
    <t>Clear design</t>
  </si>
  <si>
    <t>Axial Code</t>
  </si>
  <si>
    <t>Axial Code Description</t>
  </si>
  <si>
    <t>Codes Contained</t>
  </si>
  <si>
    <t>A1</t>
  </si>
  <si>
    <t>A2</t>
  </si>
  <si>
    <t>A3</t>
  </si>
  <si>
    <t>A4</t>
  </si>
  <si>
    <t>A5</t>
  </si>
  <si>
    <t>A6</t>
  </si>
  <si>
    <t>A7</t>
  </si>
  <si>
    <t>A8</t>
  </si>
  <si>
    <t>Understanding of concepts</t>
  </si>
  <si>
    <t>Device Suggestions</t>
  </si>
  <si>
    <t>App Suggestions</t>
  </si>
  <si>
    <t>Positive Feedback</t>
  </si>
  <si>
    <t>Negative Feedback</t>
  </si>
  <si>
    <t>Good App Usability Choices</t>
  </si>
  <si>
    <t>Bad App Usability Choices</t>
  </si>
  <si>
    <t>Good Device Usability Choices</t>
  </si>
  <si>
    <t>Bad Device Usability Choices</t>
  </si>
  <si>
    <t>A9</t>
  </si>
  <si>
    <t>Not understanding of concepts</t>
  </si>
  <si>
    <t>A10</t>
  </si>
  <si>
    <t>O3,O6,O9,O15,O18,O20,O22,O26,O28,O30</t>
  </si>
  <si>
    <t>O32,O34,O36,O38,O41,O73,O74</t>
  </si>
  <si>
    <t>O4,O5,O6,O7,O10,O11,O16,O19,O21,O23,O27,O29,O31,O66</t>
  </si>
  <si>
    <t>O33,O35,O37,O39,O40,O42,O52,O54,O55</t>
  </si>
  <si>
    <t>O2, O13</t>
  </si>
  <si>
    <t>O43,O46,O47,O49,O50,O51,O58,O62,O63,O65,O68,O69</t>
  </si>
  <si>
    <t>O56,O61,O67,O72</t>
  </si>
  <si>
    <t>O24,O25,O44,O45,O48,O64,O70,O71,O76</t>
  </si>
  <si>
    <t>O12,O14,O17,O57,O59,O60,O75</t>
  </si>
  <si>
    <t>Selective Code</t>
  </si>
  <si>
    <t>Selective Code Description</t>
  </si>
  <si>
    <t>Wanting to use this system</t>
  </si>
  <si>
    <t>Not wanting to use this system</t>
  </si>
  <si>
    <t>S1</t>
  </si>
  <si>
    <t>S2</t>
  </si>
  <si>
    <t>S3</t>
  </si>
  <si>
    <t>General Suggestions</t>
  </si>
  <si>
    <t>A1,A3,A5,A9</t>
  </si>
  <si>
    <t>A2,A4,A6,A10</t>
  </si>
  <si>
    <t>A7,A8</t>
  </si>
  <si>
    <t>Participants</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</si>
  <si>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</si>
  <si>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</si>
  <si>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</si>
  <si>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</si>
  <si>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</si>
  <si>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</si>
  <si>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</si>
  <si>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</si>
  <si>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</si>
  <si>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</si>
  <si>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</si>
  <si>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</si>
  <si>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</si>
  <si>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</si>
  <si>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</si>
  <si>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</si>
  <si>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</si>
  <si>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</si>
  <si>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Participant 19</t>
  </si>
  <si>
    <t>Participant 20</t>
  </si>
  <si>
    <t>Participant 21</t>
  </si>
  <si>
    <t>Participant 22</t>
  </si>
  <si>
    <t>Participant 23</t>
  </si>
  <si>
    <t>Participant 24</t>
  </si>
  <si>
    <t>Open Codes</t>
  </si>
  <si>
    <t>Misunderstood device number decrease - thought safety</t>
  </si>
  <si>
    <t>Tech-Literate</t>
  </si>
  <si>
    <t>Totals</t>
  </si>
  <si>
    <t>Trend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</si>
</sst>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66FF"/>
        <bgColor indexed="64"/>
      </patternFill>
    </fill>
    <fill>
      <patternFill patternType="solid">
        <fgColor theme="9" tint="-0.249977111117893"/>
        <bgColor indexed="64"/>
      </patternFill>
    </fill>
    <fill>
      <patternFill patternType="solid">
        <fgColor rgb="FF66FF66"/>
        <bgColor indexed="64"/>
      </patternFill>
    </fill>
    <fill>
      <patternFill patternType="solid">
        <fgColor rgb="FFFF6699"/>
        <bgColor indexed="64"/>
      </patternFill>
    </fill>
    <fill>
      <patternFill patternType="solid">
        <fgColor rgb="FF00CC00"/>
        <bgColor indexed="64"/>
      </patternFill>
    </fill>
    <fill>
      <patternFill patternType="solid">
        <fgColor rgb="FFFF5050"/>
        <bgColor indexed="64"/>
      </patternFill>
    </fill>
    <fill>
      <patternFill patternType="solid">
        <fgColor rgb="FF0099CC"/>
        <bgColor indexed="64"/>
      </patternFill>
    </fill>
    <fill>
      <patternFill patternType="solid">
        <fgColor rgb="FFFF999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35" borderId="10" xfId="0" applyFill="1" applyBorder="1"/>
    <xf numFmtId="0" fontId="0" fillId="37" borderId="10" xfId="0" applyFill="1" applyBorder="1"/>
    <xf numFmtId="0" fontId="0" fillId="34" borderId="10" xfId="0" applyFill="1" applyBorder="1"/>
    <xf numFmtId="0" fontId="0" fillId="47" borderId="10" xfId="0" applyFill="1" applyBorder="1"/>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color rgb="FF0099CC"/>
      <color rgb="FFFF5050"/>
      <color rgb="FF00CC00"/>
      <color rgb="FFFF6699"/>
      <color rgb="FF66FF66"/>
      <color rgb="FFFF66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topLeftCell="X22" workbookViewId="0">
      <selection activeCell="B41" sqref="B41:Y41"/>
    </sheetView>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
  <sheetViews>
    <sheetView workbookViewId="0">
      <selection activeCell="AA2" sqref="AA2"/>
    </sheetView>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c r="F3" t="s">
        <v>537</v>
      </c>
      <c r="G3" t="s">
        <v>540</v>
      </c>
      <c r="H3" t="s">
        <v>540</v>
      </c>
      <c r="I3" t="s">
        <v>537</v>
      </c>
      <c r="J3" t="s">
        <v>540</v>
      </c>
      <c r="K3" t="s">
        <v>540</v>
      </c>
      <c r="L3" t="s">
        <v>540</v>
      </c>
      <c r="M3" t="s">
        <v>540</v>
      </c>
      <c r="N3" t="s">
        <v>540</v>
      </c>
      <c r="O3" t="s">
        <v>540</v>
      </c>
      <c r="P3" t="s">
        <v>537</v>
      </c>
      <c r="Q3" t="s">
        <v>540</v>
      </c>
      <c r="R3" t="s">
        <v>537</v>
      </c>
      <c r="S3" t="s">
        <v>537</v>
      </c>
      <c r="T3" t="s">
        <v>537</v>
      </c>
      <c r="U3" t="s">
        <v>537</v>
      </c>
      <c r="V3" t="s">
        <v>540</v>
      </c>
      <c r="W3" t="s">
        <v>540</v>
      </c>
      <c r="X3" t="s">
        <v>537</v>
      </c>
      <c r="Y3" t="s">
        <v>540</v>
      </c>
    </row>
    <row r="4" spans="1:25" x14ac:dyDescent="0.25">
      <c r="A4">
        <v>3</v>
      </c>
      <c r="B4" t="s">
        <v>542</v>
      </c>
      <c r="C4" t="s">
        <v>542</v>
      </c>
      <c r="D4" t="s">
        <v>542</v>
      </c>
      <c r="E4" t="s">
        <v>543</v>
      </c>
      <c r="F4" t="s">
        <v>542</v>
      </c>
      <c r="G4" t="s">
        <v>542</v>
      </c>
      <c r="H4" t="s">
        <v>542</v>
      </c>
      <c r="I4" t="s">
        <v>543</v>
      </c>
      <c r="J4" t="s">
        <v>542</v>
      </c>
      <c r="K4" t="s">
        <v>542</v>
      </c>
      <c r="L4" t="s">
        <v>543</v>
      </c>
      <c r="M4" t="s">
        <v>543</v>
      </c>
      <c r="N4" t="s">
        <v>542</v>
      </c>
      <c r="O4" t="s">
        <v>542</v>
      </c>
      <c r="P4" t="s">
        <v>543</v>
      </c>
      <c r="Q4" t="s">
        <v>542</v>
      </c>
      <c r="R4" t="s">
        <v>543</v>
      </c>
      <c r="S4" t="s">
        <v>542</v>
      </c>
      <c r="T4" t="s">
        <v>543</v>
      </c>
      <c r="U4" t="s">
        <v>542</v>
      </c>
      <c r="V4" t="s">
        <v>542</v>
      </c>
      <c r="W4" t="s">
        <v>543</v>
      </c>
      <c r="X4" t="s">
        <v>543</v>
      </c>
      <c r="Y4" t="s">
        <v>543</v>
      </c>
    </row>
    <row r="5" spans="1:25" x14ac:dyDescent="0.25">
      <c r="A5">
        <v>4</v>
      </c>
      <c r="B5" t="s">
        <v>545</v>
      </c>
      <c r="C5" t="s">
        <v>546</v>
      </c>
      <c r="D5" t="s">
        <v>545</v>
      </c>
      <c r="E5" t="s">
        <v>546</v>
      </c>
      <c r="F5" t="s">
        <v>545</v>
      </c>
      <c r="G5" t="s">
        <v>545</v>
      </c>
      <c r="H5" t="s">
        <v>545</v>
      </c>
      <c r="I5" t="s">
        <v>546</v>
      </c>
      <c r="J5" t="s">
        <v>545</v>
      </c>
      <c r="K5" t="s">
        <v>545</v>
      </c>
      <c r="L5" t="s">
        <v>546</v>
      </c>
      <c r="M5" t="s">
        <v>546</v>
      </c>
      <c r="N5" t="s">
        <v>545</v>
      </c>
      <c r="O5" t="s">
        <v>545</v>
      </c>
      <c r="P5" t="s">
        <v>546</v>
      </c>
      <c r="Q5" t="s">
        <v>545</v>
      </c>
      <c r="R5" t="s">
        <v>545</v>
      </c>
      <c r="S5" t="s">
        <v>545</v>
      </c>
      <c r="T5" t="s">
        <v>546</v>
      </c>
      <c r="U5" t="s">
        <v>545</v>
      </c>
      <c r="V5" t="s">
        <v>545</v>
      </c>
      <c r="W5" t="s">
        <v>546</v>
      </c>
      <c r="X5" t="s">
        <v>546</v>
      </c>
      <c r="Y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c r="F7" t="s">
        <v>547</v>
      </c>
      <c r="G7" t="s">
        <v>549</v>
      </c>
      <c r="H7" t="s">
        <v>548</v>
      </c>
      <c r="I7" t="s">
        <v>547</v>
      </c>
      <c r="J7" t="s">
        <v>547</v>
      </c>
      <c r="K7" t="s">
        <v>547</v>
      </c>
      <c r="L7" t="s">
        <v>547</v>
      </c>
      <c r="M7" t="s">
        <v>547</v>
      </c>
      <c r="N7" t="s">
        <v>547</v>
      </c>
      <c r="O7" t="s">
        <v>547</v>
      </c>
      <c r="P7" t="s">
        <v>548</v>
      </c>
      <c r="Q7" t="s">
        <v>547</v>
      </c>
      <c r="R7" t="s">
        <v>548</v>
      </c>
      <c r="S7" t="s">
        <v>547</v>
      </c>
      <c r="T7" t="s">
        <v>547</v>
      </c>
      <c r="U7" t="s">
        <v>549</v>
      </c>
      <c r="V7" t="s">
        <v>549</v>
      </c>
      <c r="W7" t="s">
        <v>548</v>
      </c>
      <c r="X7" t="s">
        <v>547</v>
      </c>
      <c r="Y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c r="G9" t="s">
        <v>550</v>
      </c>
      <c r="J9" t="s">
        <v>657</v>
      </c>
      <c r="K9" t="s">
        <v>670</v>
      </c>
      <c r="Q9" t="s">
        <v>586</v>
      </c>
      <c r="T9" t="s">
        <v>670</v>
      </c>
      <c r="V9" t="s">
        <v>670</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638</v>
      </c>
      <c r="E16" t="s">
        <v>647</v>
      </c>
      <c r="F16" t="s">
        <v>587</v>
      </c>
      <c r="K16" t="s">
        <v>587</v>
      </c>
      <c r="X16" t="s">
        <v>587</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c r="F18" t="s">
        <v>553</v>
      </c>
      <c r="G18" t="s">
        <v>553</v>
      </c>
      <c r="H18" t="s">
        <v>553</v>
      </c>
      <c r="I18" t="s">
        <v>554</v>
      </c>
      <c r="J18" t="s">
        <v>554</v>
      </c>
      <c r="K18" t="s">
        <v>553</v>
      </c>
      <c r="L18" t="s">
        <v>553</v>
      </c>
      <c r="M18" t="s">
        <v>553</v>
      </c>
      <c r="N18" t="s">
        <v>554</v>
      </c>
      <c r="O18" t="s">
        <v>553</v>
      </c>
      <c r="P18" t="s">
        <v>553</v>
      </c>
      <c r="Q18" t="s">
        <v>554</v>
      </c>
      <c r="R18" t="s">
        <v>554</v>
      </c>
      <c r="S18" t="s">
        <v>553</v>
      </c>
      <c r="T18" t="s">
        <v>553</v>
      </c>
      <c r="U18" t="s">
        <v>554</v>
      </c>
      <c r="V18" t="s">
        <v>553</v>
      </c>
      <c r="W18" t="s">
        <v>554</v>
      </c>
      <c r="X18" t="s">
        <v>553</v>
      </c>
      <c r="Y18" t="s">
        <v>553</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c r="J20" t="s">
        <v>658</v>
      </c>
      <c r="K20" t="s">
        <v>583</v>
      </c>
      <c r="Q20" t="s">
        <v>674</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c r="F23" t="s">
        <v>556</v>
      </c>
      <c r="G23" t="s">
        <v>556</v>
      </c>
      <c r="H23" t="s">
        <v>556</v>
      </c>
      <c r="I23" t="s">
        <v>556</v>
      </c>
      <c r="J23" t="s">
        <v>556</v>
      </c>
      <c r="K23" t="s">
        <v>556</v>
      </c>
      <c r="L23" t="s">
        <v>556</v>
      </c>
      <c r="M23" t="s">
        <v>557</v>
      </c>
      <c r="O23" t="s">
        <v>556</v>
      </c>
      <c r="P23" t="s">
        <v>556</v>
      </c>
      <c r="Q23" t="s">
        <v>557</v>
      </c>
      <c r="R23" t="s">
        <v>556</v>
      </c>
      <c r="S23" t="s">
        <v>557</v>
      </c>
      <c r="T23" t="s">
        <v>556</v>
      </c>
      <c r="V23" t="s">
        <v>556</v>
      </c>
      <c r="W23" t="s">
        <v>557</v>
      </c>
      <c r="X23" t="s">
        <v>556</v>
      </c>
      <c r="Y23" t="s">
        <v>556</v>
      </c>
    </row>
    <row r="24" spans="1:25" x14ac:dyDescent="0.25">
      <c r="A24">
        <v>23</v>
      </c>
      <c r="B24" t="s">
        <v>558</v>
      </c>
      <c r="C24" t="s">
        <v>558</v>
      </c>
      <c r="D24" t="s">
        <v>558</v>
      </c>
      <c r="E24" t="s">
        <v>558</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row>
    <row r="25" spans="1:25" x14ac:dyDescent="0.25">
      <c r="A25">
        <v>24</v>
      </c>
      <c r="B25" t="s">
        <v>560</v>
      </c>
      <c r="C25" t="s">
        <v>560</v>
      </c>
      <c r="D25" t="s">
        <v>560</v>
      </c>
      <c r="E25" t="s">
        <v>560</v>
      </c>
      <c r="F25" t="s">
        <v>560</v>
      </c>
      <c r="G25" t="s">
        <v>560</v>
      </c>
      <c r="H25" t="s">
        <v>560</v>
      </c>
      <c r="I25" t="s">
        <v>560</v>
      </c>
      <c r="J25" t="s">
        <v>560</v>
      </c>
      <c r="K25" t="s">
        <v>560</v>
      </c>
      <c r="L25" t="s">
        <v>560</v>
      </c>
      <c r="M25" t="s">
        <v>560</v>
      </c>
      <c r="N25" t="s">
        <v>560</v>
      </c>
      <c r="O25" t="s">
        <v>560</v>
      </c>
      <c r="P25" t="s">
        <v>560</v>
      </c>
      <c r="Q25" t="s">
        <v>560</v>
      </c>
      <c r="R25" t="s">
        <v>560</v>
      </c>
      <c r="S25" t="s">
        <v>560</v>
      </c>
      <c r="T25" t="s">
        <v>560</v>
      </c>
      <c r="U25" t="s">
        <v>560</v>
      </c>
      <c r="V25" t="s">
        <v>560</v>
      </c>
      <c r="W25" t="s">
        <v>561</v>
      </c>
      <c r="X25" t="s">
        <v>560</v>
      </c>
      <c r="Y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631</v>
      </c>
      <c r="E28" t="s">
        <v>652</v>
      </c>
      <c r="F28" t="s">
        <v>663</v>
      </c>
      <c r="G28" t="s">
        <v>551</v>
      </c>
      <c r="J28" t="s">
        <v>551</v>
      </c>
      <c r="R28" t="s">
        <v>681</v>
      </c>
      <c r="X28" t="s">
        <v>687</v>
      </c>
      <c r="Y28" t="s">
        <v>687</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632</v>
      </c>
      <c r="E34" t="s">
        <v>653</v>
      </c>
      <c r="F34" t="s">
        <v>632</v>
      </c>
      <c r="G34" t="s">
        <v>563</v>
      </c>
      <c r="J34" t="s">
        <v>657</v>
      </c>
      <c r="K34" t="s">
        <v>677</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c r="F36" t="s">
        <v>564</v>
      </c>
      <c r="G36" t="s">
        <v>564</v>
      </c>
      <c r="H36" t="s">
        <v>564</v>
      </c>
      <c r="I36" t="s">
        <v>564</v>
      </c>
      <c r="J36" t="s">
        <v>564</v>
      </c>
      <c r="K36" t="s">
        <v>564</v>
      </c>
      <c r="L36" t="s">
        <v>564</v>
      </c>
      <c r="M36" t="s">
        <v>564</v>
      </c>
      <c r="N36" t="s">
        <v>564</v>
      </c>
      <c r="O36" t="s">
        <v>564</v>
      </c>
      <c r="P36" t="s">
        <v>564</v>
      </c>
      <c r="Q36" t="s">
        <v>564</v>
      </c>
      <c r="R36" t="s">
        <v>564</v>
      </c>
      <c r="S36" t="s">
        <v>564</v>
      </c>
      <c r="T36" t="s">
        <v>564</v>
      </c>
      <c r="U36" t="s">
        <v>564</v>
      </c>
      <c r="V36" t="s">
        <v>564</v>
      </c>
      <c r="W36" t="s">
        <v>565</v>
      </c>
      <c r="X36" t="s">
        <v>564</v>
      </c>
      <c r="Y36" t="s">
        <v>564</v>
      </c>
    </row>
    <row r="37" spans="1:25" x14ac:dyDescent="0.25">
      <c r="A37">
        <v>36</v>
      </c>
      <c r="B37" t="s">
        <v>566</v>
      </c>
      <c r="C37" t="s">
        <v>567</v>
      </c>
      <c r="D37" t="s">
        <v>566</v>
      </c>
      <c r="E37" t="s">
        <v>566</v>
      </c>
      <c r="F37" t="s">
        <v>566</v>
      </c>
      <c r="G37" t="s">
        <v>566</v>
      </c>
      <c r="H37" t="s">
        <v>566</v>
      </c>
      <c r="I37" t="s">
        <v>566</v>
      </c>
      <c r="J37" t="s">
        <v>566</v>
      </c>
      <c r="K37" t="s">
        <v>566</v>
      </c>
      <c r="L37" t="s">
        <v>566</v>
      </c>
      <c r="M37" t="s">
        <v>566</v>
      </c>
      <c r="N37" t="s">
        <v>566</v>
      </c>
      <c r="O37" t="s">
        <v>566</v>
      </c>
      <c r="P37" t="s">
        <v>566</v>
      </c>
      <c r="Q37" t="s">
        <v>567</v>
      </c>
      <c r="R37" t="s">
        <v>566</v>
      </c>
      <c r="S37" t="s">
        <v>566</v>
      </c>
      <c r="T37" t="s">
        <v>566</v>
      </c>
      <c r="U37" t="s">
        <v>567</v>
      </c>
      <c r="V37" t="s">
        <v>566</v>
      </c>
      <c r="W37" t="s">
        <v>567</v>
      </c>
      <c r="X37" t="s">
        <v>566</v>
      </c>
      <c r="Y37" t="s">
        <v>566</v>
      </c>
    </row>
    <row r="38" spans="1:25" x14ac:dyDescent="0.25">
      <c r="A38">
        <v>37</v>
      </c>
      <c r="B38" t="s">
        <v>568</v>
      </c>
      <c r="C38" t="s">
        <v>568</v>
      </c>
      <c r="D38" t="s">
        <v>568</v>
      </c>
      <c r="E38" t="s">
        <v>568</v>
      </c>
      <c r="F38" t="s">
        <v>568</v>
      </c>
      <c r="G38" t="s">
        <v>568</v>
      </c>
      <c r="H38" t="s">
        <v>568</v>
      </c>
      <c r="I38" t="s">
        <v>569</v>
      </c>
      <c r="J38" t="s">
        <v>569</v>
      </c>
      <c r="K38" t="s">
        <v>568</v>
      </c>
      <c r="L38" t="s">
        <v>568</v>
      </c>
      <c r="M38" t="s">
        <v>568</v>
      </c>
      <c r="N38" t="s">
        <v>568</v>
      </c>
      <c r="O38" t="s">
        <v>568</v>
      </c>
      <c r="P38" t="s">
        <v>568</v>
      </c>
      <c r="Q38" t="s">
        <v>568</v>
      </c>
      <c r="R38" t="s">
        <v>569</v>
      </c>
      <c r="S38" t="s">
        <v>568</v>
      </c>
      <c r="T38" t="s">
        <v>568</v>
      </c>
      <c r="U38" t="s">
        <v>569</v>
      </c>
      <c r="V38" t="s">
        <v>569</v>
      </c>
      <c r="W38" t="s">
        <v>569</v>
      </c>
      <c r="X38" t="s">
        <v>568</v>
      </c>
      <c r="Y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633</v>
      </c>
      <c r="D42" s="3"/>
      <c r="E42" s="3" t="s">
        <v>653</v>
      </c>
      <c r="F42" s="3"/>
      <c r="G42" s="3" t="s">
        <v>569</v>
      </c>
      <c r="H42" s="3"/>
      <c r="I42" s="3"/>
      <c r="J42" s="3"/>
      <c r="K42" s="3"/>
      <c r="L42" s="3"/>
      <c r="M42" s="3"/>
      <c r="N42" s="3"/>
      <c r="O42" s="3"/>
      <c r="P42" s="3"/>
      <c r="Q42" s="3"/>
      <c r="R42" s="3" t="s">
        <v>682</v>
      </c>
      <c r="S42" s="3"/>
      <c r="T42" s="3"/>
      <c r="U42" s="3"/>
      <c r="V42" s="3"/>
      <c r="W42" s="3"/>
      <c r="X42" s="3"/>
      <c r="Y42" s="3"/>
    </row>
    <row r="43" spans="1:25" x14ac:dyDescent="0.25">
      <c r="A43">
        <v>42</v>
      </c>
      <c r="B43" t="s">
        <v>571</v>
      </c>
      <c r="C43" t="s">
        <v>571</v>
      </c>
      <c r="D43" t="s">
        <v>571</v>
      </c>
      <c r="E43" t="s">
        <v>571</v>
      </c>
      <c r="F43" t="s">
        <v>571</v>
      </c>
      <c r="G43" t="s">
        <v>570</v>
      </c>
      <c r="H43" t="s">
        <v>571</v>
      </c>
      <c r="I43" t="s">
        <v>570</v>
      </c>
      <c r="J43" t="s">
        <v>570</v>
      </c>
      <c r="K43" t="s">
        <v>571</v>
      </c>
      <c r="L43" t="s">
        <v>571</v>
      </c>
      <c r="M43" t="s">
        <v>570</v>
      </c>
      <c r="N43" t="s">
        <v>571</v>
      </c>
      <c r="O43" t="s">
        <v>571</v>
      </c>
      <c r="P43" t="s">
        <v>570</v>
      </c>
      <c r="Q43" t="s">
        <v>571</v>
      </c>
      <c r="R43" t="s">
        <v>571</v>
      </c>
      <c r="S43" t="s">
        <v>684</v>
      </c>
      <c r="T43" t="s">
        <v>571</v>
      </c>
      <c r="U43" t="s">
        <v>571</v>
      </c>
      <c r="V43" t="s">
        <v>571</v>
      </c>
      <c r="W43" t="s">
        <v>571</v>
      </c>
      <c r="X43" t="s">
        <v>571</v>
      </c>
      <c r="Y43" t="s">
        <v>570</v>
      </c>
    </row>
    <row r="44" spans="1:25" x14ac:dyDescent="0.25">
      <c r="A44">
        <v>43</v>
      </c>
      <c r="B44" t="s">
        <v>574</v>
      </c>
      <c r="C44" t="s">
        <v>574</v>
      </c>
      <c r="D44" t="s">
        <v>574</v>
      </c>
      <c r="E44" t="s">
        <v>574</v>
      </c>
      <c r="F44" t="s">
        <v>574</v>
      </c>
      <c r="G44" t="s">
        <v>574</v>
      </c>
      <c r="H44" t="s">
        <v>574</v>
      </c>
      <c r="I44" t="s">
        <v>574</v>
      </c>
      <c r="J44" t="s">
        <v>574</v>
      </c>
      <c r="K44" t="s">
        <v>574</v>
      </c>
      <c r="L44" t="s">
        <v>574</v>
      </c>
      <c r="M44" t="s">
        <v>574</v>
      </c>
      <c r="N44" t="s">
        <v>574</v>
      </c>
      <c r="O44" t="s">
        <v>574</v>
      </c>
      <c r="P44" t="s">
        <v>574</v>
      </c>
      <c r="Q44" t="s">
        <v>574</v>
      </c>
      <c r="R44" t="s">
        <v>574</v>
      </c>
      <c r="S44" t="s">
        <v>685</v>
      </c>
      <c r="T44" t="s">
        <v>574</v>
      </c>
      <c r="U44" t="s">
        <v>574</v>
      </c>
      <c r="V44" t="s">
        <v>574</v>
      </c>
      <c r="W44" t="s">
        <v>574</v>
      </c>
      <c r="X44" t="s">
        <v>574</v>
      </c>
      <c r="Y44" t="s">
        <v>574</v>
      </c>
    </row>
    <row r="45" spans="1:25" x14ac:dyDescent="0.25">
      <c r="A45">
        <v>44</v>
      </c>
      <c r="B45" t="s">
        <v>577</v>
      </c>
      <c r="C45" t="s">
        <v>643</v>
      </c>
      <c r="D45" t="s">
        <v>576</v>
      </c>
      <c r="E45" t="s">
        <v>643</v>
      </c>
      <c r="F45" t="s">
        <v>576</v>
      </c>
      <c r="G45" t="s">
        <v>634</v>
      </c>
      <c r="H45" t="s">
        <v>634</v>
      </c>
      <c r="I45" t="s">
        <v>643</v>
      </c>
      <c r="J45" t="s">
        <v>576</v>
      </c>
      <c r="K45" t="s">
        <v>643</v>
      </c>
      <c r="L45" t="s">
        <v>634</v>
      </c>
      <c r="M45" t="s">
        <v>576</v>
      </c>
      <c r="N45" t="s">
        <v>577</v>
      </c>
      <c r="O45" t="s">
        <v>634</v>
      </c>
      <c r="P45" t="s">
        <v>643</v>
      </c>
      <c r="Q45" t="s">
        <v>576</v>
      </c>
      <c r="R45" t="s">
        <v>576</v>
      </c>
      <c r="S45" t="s">
        <v>577</v>
      </c>
      <c r="T45" t="s">
        <v>643</v>
      </c>
      <c r="U45" t="s">
        <v>577</v>
      </c>
      <c r="V45" t="s">
        <v>643</v>
      </c>
      <c r="W45" t="s">
        <v>634</v>
      </c>
      <c r="X45" t="s">
        <v>643</v>
      </c>
      <c r="Y45" t="s">
        <v>643</v>
      </c>
    </row>
    <row r="46" spans="1:25" x14ac:dyDescent="0.25">
      <c r="A46">
        <v>45</v>
      </c>
      <c r="B46" t="s">
        <v>580</v>
      </c>
      <c r="C46" t="s">
        <v>578</v>
      </c>
      <c r="D46" t="s">
        <v>578</v>
      </c>
      <c r="E46" t="s">
        <v>578</v>
      </c>
      <c r="F46" t="s">
        <v>578</v>
      </c>
      <c r="G46" t="s">
        <v>580</v>
      </c>
      <c r="H46" t="s">
        <v>578</v>
      </c>
      <c r="I46" t="s">
        <v>580</v>
      </c>
      <c r="J46" t="s">
        <v>578</v>
      </c>
      <c r="K46" t="s">
        <v>580</v>
      </c>
      <c r="L46" t="s">
        <v>578</v>
      </c>
      <c r="M46" t="s">
        <v>578</v>
      </c>
      <c r="N46" t="s">
        <v>579</v>
      </c>
      <c r="O46" t="s">
        <v>579</v>
      </c>
      <c r="P46" t="s">
        <v>578</v>
      </c>
      <c r="Q46" t="s">
        <v>578</v>
      </c>
      <c r="R46" t="s">
        <v>580</v>
      </c>
      <c r="S46" t="s">
        <v>579</v>
      </c>
      <c r="T46" t="s">
        <v>580</v>
      </c>
      <c r="U46" t="s">
        <v>579</v>
      </c>
      <c r="V46" t="s">
        <v>578</v>
      </c>
      <c r="W46" t="s">
        <v>579</v>
      </c>
      <c r="X46" t="s">
        <v>578</v>
      </c>
      <c r="Y46" t="s">
        <v>578</v>
      </c>
    </row>
    <row r="47" spans="1:25" x14ac:dyDescent="0.25">
      <c r="A47">
        <v>46</v>
      </c>
      <c r="B47" t="s">
        <v>582</v>
      </c>
      <c r="C47" t="s">
        <v>644</v>
      </c>
      <c r="D47" t="s">
        <v>645</v>
      </c>
      <c r="E47" t="s">
        <v>644</v>
      </c>
      <c r="F47" t="s">
        <v>645</v>
      </c>
      <c r="G47" t="s">
        <v>645</v>
      </c>
      <c r="H47" t="s">
        <v>645</v>
      </c>
      <c r="I47" t="s">
        <v>645</v>
      </c>
      <c r="J47" t="s">
        <v>645</v>
      </c>
      <c r="K47" t="s">
        <v>645</v>
      </c>
      <c r="L47" t="s">
        <v>644</v>
      </c>
      <c r="M47" t="s">
        <v>645</v>
      </c>
      <c r="N47" t="s">
        <v>645</v>
      </c>
      <c r="O47" t="s">
        <v>645</v>
      </c>
      <c r="P47" t="s">
        <v>645</v>
      </c>
      <c r="Q47" t="s">
        <v>645</v>
      </c>
      <c r="R47" t="s">
        <v>645</v>
      </c>
      <c r="S47" t="s">
        <v>645</v>
      </c>
      <c r="T47" t="s">
        <v>645</v>
      </c>
      <c r="U47" t="s">
        <v>645</v>
      </c>
      <c r="V47" t="s">
        <v>645</v>
      </c>
      <c r="W47" t="s">
        <v>645</v>
      </c>
      <c r="X47" t="s">
        <v>645</v>
      </c>
      <c r="Y47" t="s">
        <v>644</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631</v>
      </c>
      <c r="D49" t="s">
        <v>584</v>
      </c>
      <c r="E49" t="s">
        <v>653</v>
      </c>
      <c r="H49" t="s">
        <v>583</v>
      </c>
      <c r="I49" t="s">
        <v>656</v>
      </c>
      <c r="J49" t="s">
        <v>583</v>
      </c>
      <c r="K49" t="s">
        <v>656</v>
      </c>
      <c r="M49" t="s">
        <v>679</v>
      </c>
      <c r="N49" t="s">
        <v>583</v>
      </c>
      <c r="O49" t="s">
        <v>584</v>
      </c>
      <c r="Q49" t="s">
        <v>670</v>
      </c>
      <c r="S49" t="s">
        <v>583</v>
      </c>
      <c r="T49" t="s">
        <v>584</v>
      </c>
      <c r="U49" t="s">
        <v>584</v>
      </c>
      <c r="V49" t="s">
        <v>686</v>
      </c>
      <c r="W49" t="s">
        <v>584</v>
      </c>
      <c r="X49" t="s">
        <v>584</v>
      </c>
      <c r="Y49" t="s">
        <v>584</v>
      </c>
    </row>
    <row r="50" spans="1:25" x14ac:dyDescent="0.25">
      <c r="A50">
        <v>49</v>
      </c>
      <c r="B50" t="s">
        <v>584</v>
      </c>
      <c r="C50" t="s">
        <v>646</v>
      </c>
      <c r="D50" t="s">
        <v>585</v>
      </c>
      <c r="E50" t="s">
        <v>646</v>
      </c>
      <c r="G50" t="s">
        <v>666</v>
      </c>
      <c r="H50" t="s">
        <v>585</v>
      </c>
      <c r="K50" t="s">
        <v>585</v>
      </c>
      <c r="L50" t="s">
        <v>672</v>
      </c>
      <c r="M50" t="s">
        <v>585</v>
      </c>
      <c r="N50" t="s">
        <v>646</v>
      </c>
      <c r="O50" t="s">
        <v>585</v>
      </c>
      <c r="P50" t="s">
        <v>653</v>
      </c>
      <c r="R50" t="s">
        <v>683</v>
      </c>
      <c r="S50" t="s">
        <v>672</v>
      </c>
      <c r="T50" t="s">
        <v>585</v>
      </c>
      <c r="U50" t="s">
        <v>585</v>
      </c>
      <c r="V50" t="s">
        <v>583</v>
      </c>
      <c r="W50" t="s">
        <v>585</v>
      </c>
      <c r="X50" t="s">
        <v>585</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O2,O4,O7,O10,O15,O18,O20,O22,O26,O28,O30,O33,O34,O36,O38,O55,O44,O45</v>
      </c>
      <c r="E51" t="str" cm="1">
        <f t="array" ref="E51">_xlfn.TEXTJOIN(",", TRUE, _xlfn.UNIQUE(_xlfn._xlws.FILTER(E2:E50,E2:E50&lt;&gt;"")))</f>
        <v>O2,O5,O8,O9,O57,O16,O17,O18,O20,O22,O58,O59,O26,O28,O30,O33,O34,O53,O38,O54,O56</v>
      </c>
      <c r="F51" t="str" cm="1">
        <f t="array" ref="F51">_xlfn.TEXTJOIN(",", TRUE, _xlfn.UNIQUE(_xlfn._xlws.FILTER(F2:F50,F2:F50&lt;&gt;"")))</f>
        <v>O2,O4,O7,O9,O47,O15,O18,O20,O22,O49,O58,O50,O26,O28,O30,O33,O34,O36,O38,O55</v>
      </c>
      <c r="G51" t="str" cm="1">
        <f t="array" ref="G51">_xlfn.TEXTJOIN(",", TRUE, _xlfn.UNIQUE(_xlfn._xlws.FILTER(G2:G50,G2:G50&lt;&gt;"")))</f>
        <v>O1,O4,O7,O11,O12,O15,O18,O20,O22,O13,O25,O26,O28,O30,O31,O32,O34,O52,O40,O55,O60,O61</v>
      </c>
      <c r="H51" t="str" cm="1">
        <f t="array" ref="H51">_xlfn.TEXTJOIN(",", TRUE, _xlfn.UNIQUE(_xlfn._xlws.FILTER(H2:H50,H2:H50&lt;&gt;"")))</f>
        <v>O1,O4,O7,O10,O15,O18,O20,O22,O26,O28,O30,O33,O34,O52,O38,O55,O43,O45</v>
      </c>
      <c r="I51" t="str" cm="1">
        <f t="array" ref="I51">_xlfn.TEXTJOIN(",", TRUE, _xlfn.UNIQUE(_xlfn._xlws.FILTER(I2:I50,I2:I50&lt;&gt;"")))</f>
        <v>O2,O5,O8,O9,O16,O18,O20,O22,O26,O28,O31,O32,O34,O53,O40,O55,O62</v>
      </c>
      <c r="J51" t="str" cm="1">
        <f t="array" ref="J51">_xlfn.TEXTJOIN(",", TRUE, _xlfn.UNIQUE(_xlfn._xlws.FILTER(J2:J50,J2:J50&lt;&gt;"")))</f>
        <v>O1,O4,O7,O9,O63,O16,O64,O18,O20,O22,O13,O26,O28,O31,O32,O34,O36,O38,O55,O43</v>
      </c>
      <c r="K51" t="str" cm="1">
        <f t="array" ref="K51">_xlfn.TEXTJOIN(",", TRUE, _xlfn.UNIQUE(_xlfn._xlws.FILTER(K2:K50,K2:K50&lt;&gt;"")))</f>
        <v>O1,O4,O7,O9,O65,O47,O15,O43,O18,O20,O22,O50,O66,O26,O28,O30,O33,O34,O53,O40,O55,O62,O45</v>
      </c>
      <c r="L51" t="str" cm="1">
        <f t="array" ref="L51">_xlfn.TEXTJOIN(",", TRUE, _xlfn.UNIQUE(_xlfn._xlws.FILTER(L2:L50,L2:L50&lt;&gt;"")))</f>
        <v>O1,O5,O8,O9,O15,O18,O20,O22,O26,O28,O30,O33,O34,O52,O38,O54,O67</v>
      </c>
      <c r="M51" t="str" cm="1">
        <f t="array" ref="M51">_xlfn.TEXTJOIN(",", TRUE, _xlfn.UNIQUE(_xlfn._xlws.FILTER(M2:M50,M2:M50&lt;&gt;"")))</f>
        <v>O1,O5,O8,O9,O15,O19,O20,O22,O26,O28,O30,O32,O34,O36,O38,O55,O62,O68,O45</v>
      </c>
      <c r="N51" t="str" cm="1">
        <f t="array" ref="N51">_xlfn.TEXTJOIN(",", TRUE, _xlfn.UNIQUE(_xlfn._xlws.FILTER(N2:N50,N2:N50&lt;&gt;"")))</f>
        <v>O1,O4,O7,O9,O16,O20,O22,O26,O28,O30,O33,O34,O37,O39,O55,O43,O56</v>
      </c>
      <c r="O51" t="str" cm="1">
        <f t="array" ref="O51">_xlfn.TEXTJOIN(",", TRUE, _xlfn.UNIQUE(_xlfn._xlws.FILTER(O2:O50,O2:O50&lt;&gt;"")))</f>
        <v>O1,O4,O7,O9,O15,O18,O20,O22,O26,O28,O30,O33,O34,O52,O39,O55,O44,O45</v>
      </c>
      <c r="P51" t="str" cm="1">
        <f t="array" ref="P51">_xlfn.TEXTJOIN(",", TRUE, _xlfn.UNIQUE(_xlfn._xlws.FILTER(P2:P50,P2:P50&lt;&gt;"")))</f>
        <v>O2,O5,O8,O10,O15,O18,O20,O22,O26,O28,O30,O32,O34,O53,O38,O55,O59</v>
      </c>
      <c r="Q51" t="str" cm="1">
        <f t="array" ref="Q51">_xlfn.TEXTJOIN(",", TRUE, _xlfn.UNIQUE(_xlfn._xlws.FILTER(Q2:Q50,Q2:Q50&lt;&gt;"")))</f>
        <v>O1,O4,O7,O9,O46,O16,O69,O19,O20,O22,O26,O29,O30,O33,O34,O36,O38,O55,O65</v>
      </c>
      <c r="R51" t="str" cm="1">
        <f t="array" ref="R51">_xlfn.TEXTJOIN(",", TRUE, _xlfn.UNIQUE(_xlfn._xlws.FILTER(R2:R50,R2:R50&lt;&gt;"")))</f>
        <v>O2,O5,O7,O10,O16,O18,O20,O22,O70,O26,O28,O31,O71,O33,O34,O36,O40,O55,O72</v>
      </c>
      <c r="S51" t="str" cm="1">
        <f t="array" ref="S51">_xlfn.TEXTJOIN(",", TRUE, _xlfn.UNIQUE(_xlfn._xlws.FILTER(S2:S50,S2:S50&lt;&gt;"")))</f>
        <v>O2,O4,O7,O9,O15,O19,O20,O22,O26,O28,O30,O73,O74,O37,O39,O55,O43,O67</v>
      </c>
      <c r="T51" t="str" cm="1">
        <f t="array" ref="T51">_xlfn.TEXTJOIN(",", TRUE, _xlfn.UNIQUE(_xlfn._xlws.FILTER(T2:T50,T2:T50&lt;&gt;"")))</f>
        <v>O2,O5,O8,O9,O65,O15,O18,O20,O22,O26,O28,O30,O33,O34,O53,O40,O55,O44,O45</v>
      </c>
      <c r="U51" t="str" cm="1">
        <f t="array" ref="U51">_xlfn.TEXTJOIN(",", TRUE, _xlfn.UNIQUE(_xlfn._xlws.FILTER(U2:U50,U2:U50&lt;&gt;"")))</f>
        <v>O2,O4,O7,O11,O16,O20,O22,O26,O29,O31,O33,O34,O37,O39,O55,O44,O45</v>
      </c>
      <c r="V51" t="str" cm="1">
        <f t="array" ref="V51">_xlfn.TEXTJOIN(",", TRUE, _xlfn.UNIQUE(_xlfn._xlws.FILTER(V2:V50,V2:V50&lt;&gt;"")))</f>
        <v>O1,O4,O7,O11,O65,O15,O18,O20,O22,O26,O28,O31,O33,O34,O53,O38,O55,O75,O43</v>
      </c>
      <c r="W51" t="str" cm="1">
        <f t="array" ref="W51">_xlfn.TEXTJOIN(",", TRUE, _xlfn.UNIQUE(_xlfn._xlws.FILTER(W2:W50,W2:W50&lt;&gt;"")))</f>
        <v>O1,O5,O8,O10,O16,O19,O20,O23,O27,O29,O31,O33,O34,O52,O39,O55,O44,O45</v>
      </c>
      <c r="X51" t="str" cm="1">
        <f t="array" ref="X51">_xlfn.TEXTJOIN(",", TRUE, _xlfn.UNIQUE(_xlfn._xlws.FILTER(X2:X50,X2:X50&lt;&gt;"")))</f>
        <v>O2,O5,O8,O9,O47,O15,O18,O20,O22,O76,O26,O28,O30,O33,O34,O53,O38,O55,O44,O45</v>
      </c>
      <c r="Y51" t="str" cm="1">
        <f t="array" ref="Y51">_xlfn.TEXTJOIN(",", TRUE, _xlfn.UNIQUE(_xlfn._xlws.FILTER(Y2:Y50,Y2:Y50&lt;&gt;"")))</f>
        <v>O1,O5,O8,O9,O15,O18,O20,O22,O76,O26,O28,O30,O32,O34,O53,O38,O54,O44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31F00-DFC4-4A87-ABBB-99ABB069364E}">
  <dimension ref="A1:K26"/>
  <sheetViews>
    <sheetView workbookViewId="0">
      <selection activeCell="D2" sqref="D2"/>
    </sheetView>
  </sheetViews>
  <sheetFormatPr defaultRowHeight="15" x14ac:dyDescent="0.25"/>
  <cols>
    <col min="1" max="1" width="16.7109375" customWidth="1"/>
    <col min="2" max="2" width="98.28515625" customWidth="1"/>
    <col min="3" max="3" width="13.5703125" customWidth="1"/>
  </cols>
  <sheetData>
    <row r="1" spans="1:11" x14ac:dyDescent="0.25">
      <c r="A1" t="s">
        <v>741</v>
      </c>
      <c r="B1" t="s">
        <v>766</v>
      </c>
      <c r="C1" t="s">
        <v>768</v>
      </c>
      <c r="D1" s="18" t="s">
        <v>577</v>
      </c>
      <c r="E1" s="18" t="s">
        <v>634</v>
      </c>
      <c r="F1" s="19" t="s">
        <v>579</v>
      </c>
      <c r="G1" s="19" t="s">
        <v>580</v>
      </c>
      <c r="H1" s="17" t="s">
        <v>582</v>
      </c>
      <c r="I1" s="17" t="s">
        <v>644</v>
      </c>
      <c r="J1" s="17" t="s">
        <v>645</v>
      </c>
      <c r="K1" t="s">
        <v>536</v>
      </c>
    </row>
    <row r="2" spans="1:11" x14ac:dyDescent="0.25">
      <c r="A2" t="s">
        <v>742</v>
      </c>
      <c r="B2" t="str" cm="1">
        <f t="array" ref="B2:B25">TRANSPOSE('Open Coding'!B51:Y51)</f>
        <v>O1,O4,O7,Q10,O12,O13,O14,O15,O17,O18,O20,O22,O24,O25,O26,O28,O30,O33,O34,O37,O40,O42,O43,O44</v>
      </c>
      <c r="C2" t="s">
        <v>42</v>
      </c>
      <c r="D2" s="18">
        <f>IF(ISNUMBER(SEARCH(D$1,$B2)),1,0)</f>
        <v>1</v>
      </c>
      <c r="E2" s="18">
        <f>IF(ISNUMBER(SEARCH(E$1,$B2)),1,0)</f>
        <v>0</v>
      </c>
      <c r="F2" s="19">
        <f>IF(ISNUMBER(SEARCH(F$1,$B2)),1,0)</f>
        <v>0</v>
      </c>
      <c r="G2" s="19">
        <f>IF(ISNUMBER(SEARCH(G$1,$B2)),1,0)</f>
        <v>1</v>
      </c>
      <c r="H2" s="17">
        <f>IF(ISNUMBER(SEARCH(H$1,$B2)),1,0)</f>
        <v>1</v>
      </c>
      <c r="I2" s="17">
        <f t="shared" ref="I2:J17" si="0">IF(ISNUMBER(SEARCH(I$1,$B2)),1,0)</f>
        <v>0</v>
      </c>
      <c r="J2" s="17">
        <f t="shared" si="0"/>
        <v>0</v>
      </c>
      <c r="K2">
        <f>SUM(D2:J2)</f>
        <v>3</v>
      </c>
    </row>
    <row r="3" spans="1:11" x14ac:dyDescent="0.25">
      <c r="A3" t="s">
        <v>743</v>
      </c>
      <c r="B3" t="str">
        <v>O1,O4,O8,O9,O46,O13,O47,O15,O48,O18,O20,O22,O49,O50,O26,O29,O30,O51,O33,O34,O53,O38,O54,O56</v>
      </c>
      <c r="C3" t="s">
        <v>42</v>
      </c>
      <c r="D3" s="18">
        <f t="shared" ref="D3:J25" si="1">IF(ISNUMBER(SEARCH(D$1,$B3)),1,0)</f>
        <v>0</v>
      </c>
      <c r="E3" s="18">
        <f t="shared" ref="E3:H25" si="2">IF(ISNUMBER(SEARCH(E$1,$B3)),1,0)</f>
        <v>0</v>
      </c>
      <c r="F3" s="19">
        <f t="shared" si="2"/>
        <v>0</v>
      </c>
      <c r="G3" s="19">
        <f t="shared" si="2"/>
        <v>0</v>
      </c>
      <c r="H3" s="17">
        <f t="shared" si="2"/>
        <v>0</v>
      </c>
      <c r="I3" s="17">
        <f t="shared" si="0"/>
        <v>1</v>
      </c>
      <c r="J3" s="17">
        <f t="shared" si="0"/>
        <v>0</v>
      </c>
      <c r="K3">
        <f t="shared" ref="K3:K25" si="3">SUM(D3:J3)</f>
        <v>1</v>
      </c>
    </row>
    <row r="4" spans="1:11" x14ac:dyDescent="0.25">
      <c r="A4" t="s">
        <v>744</v>
      </c>
      <c r="B4" t="str">
        <v>O2,O4,O7,O10,O15,O18,O20,O22,O26,O28,O30,O33,O34,O36,O38,O55,O44,O45</v>
      </c>
      <c r="C4" t="s">
        <v>48</v>
      </c>
      <c r="D4" s="18">
        <f t="shared" si="1"/>
        <v>0</v>
      </c>
      <c r="E4" s="18">
        <f t="shared" si="2"/>
        <v>0</v>
      </c>
      <c r="F4" s="19">
        <f t="shared" si="2"/>
        <v>0</v>
      </c>
      <c r="G4" s="19">
        <f t="shared" si="2"/>
        <v>0</v>
      </c>
      <c r="H4" s="17">
        <f t="shared" si="2"/>
        <v>0</v>
      </c>
      <c r="I4" s="17">
        <f t="shared" si="0"/>
        <v>0</v>
      </c>
      <c r="J4" s="17">
        <f t="shared" si="0"/>
        <v>1</v>
      </c>
      <c r="K4">
        <f t="shared" si="3"/>
        <v>1</v>
      </c>
    </row>
    <row r="5" spans="1:11" x14ac:dyDescent="0.25">
      <c r="A5" t="s">
        <v>745</v>
      </c>
      <c r="B5" t="str">
        <v>O2,O5,O8,O9,O57,O16,O17,O18,O20,O22,O58,O59,O26,O28,O30,O33,O34,O53,O38,O54,O56</v>
      </c>
      <c r="C5" t="s">
        <v>42</v>
      </c>
      <c r="D5" s="18">
        <f t="shared" si="1"/>
        <v>0</v>
      </c>
      <c r="E5" s="18">
        <f t="shared" si="2"/>
        <v>0</v>
      </c>
      <c r="F5" s="19">
        <f t="shared" si="2"/>
        <v>0</v>
      </c>
      <c r="G5" s="19">
        <f t="shared" si="2"/>
        <v>0</v>
      </c>
      <c r="H5" s="17">
        <f t="shared" si="2"/>
        <v>0</v>
      </c>
      <c r="I5" s="17">
        <f t="shared" si="0"/>
        <v>1</v>
      </c>
      <c r="J5" s="17">
        <f t="shared" si="0"/>
        <v>0</v>
      </c>
      <c r="K5">
        <f t="shared" si="3"/>
        <v>1</v>
      </c>
    </row>
    <row r="6" spans="1:11" x14ac:dyDescent="0.25">
      <c r="A6" t="s">
        <v>746</v>
      </c>
      <c r="B6" t="str">
        <v>O2,O4,O7,O9,O47,O15,O18,O20,O22,O49,O58,O50,O26,O28,O30,O33,O34,O36,O38,O55</v>
      </c>
      <c r="C6" t="s">
        <v>42</v>
      </c>
      <c r="D6" s="18">
        <f t="shared" si="1"/>
        <v>0</v>
      </c>
      <c r="E6" s="18">
        <f t="shared" si="2"/>
        <v>0</v>
      </c>
      <c r="F6" s="19">
        <f t="shared" si="2"/>
        <v>0</v>
      </c>
      <c r="G6" s="19">
        <f t="shared" si="2"/>
        <v>0</v>
      </c>
      <c r="H6" s="17">
        <f t="shared" si="2"/>
        <v>0</v>
      </c>
      <c r="I6" s="17">
        <f t="shared" si="0"/>
        <v>0</v>
      </c>
      <c r="J6" s="17">
        <f t="shared" si="0"/>
        <v>1</v>
      </c>
      <c r="K6">
        <f t="shared" si="3"/>
        <v>1</v>
      </c>
    </row>
    <row r="7" spans="1:11" x14ac:dyDescent="0.25">
      <c r="A7" t="s">
        <v>747</v>
      </c>
      <c r="B7" t="str">
        <v>O1,O4,O7,O11,O12,O15,O18,O20,O22,O13,O25,O26,O28,O30,O31,O32,O34,O52,O40,O55,O60,O61</v>
      </c>
      <c r="C7" t="s">
        <v>48</v>
      </c>
      <c r="D7" s="18">
        <f t="shared" si="1"/>
        <v>0</v>
      </c>
      <c r="E7" s="18">
        <f t="shared" si="2"/>
        <v>1</v>
      </c>
      <c r="F7" s="19">
        <f t="shared" si="2"/>
        <v>0</v>
      </c>
      <c r="G7" s="19">
        <f t="shared" si="2"/>
        <v>1</v>
      </c>
      <c r="H7" s="17">
        <f t="shared" si="2"/>
        <v>0</v>
      </c>
      <c r="I7" s="17">
        <f t="shared" si="0"/>
        <v>0</v>
      </c>
      <c r="J7" s="17">
        <f t="shared" si="0"/>
        <v>1</v>
      </c>
      <c r="K7">
        <f t="shared" si="3"/>
        <v>3</v>
      </c>
    </row>
    <row r="8" spans="1:11" x14ac:dyDescent="0.25">
      <c r="A8" t="s">
        <v>748</v>
      </c>
      <c r="B8" t="str">
        <v>O1,O4,O7,O10,O15,O18,O20,O22,O26,O28,O30,O33,O34,O52,O38,O55,O43,O45</v>
      </c>
      <c r="C8" t="s">
        <v>42</v>
      </c>
      <c r="D8" s="18">
        <f t="shared" si="1"/>
        <v>0</v>
      </c>
      <c r="E8" s="18">
        <f t="shared" si="2"/>
        <v>1</v>
      </c>
      <c r="F8" s="19">
        <f t="shared" si="2"/>
        <v>0</v>
      </c>
      <c r="G8" s="19">
        <f t="shared" si="2"/>
        <v>0</v>
      </c>
      <c r="H8" s="17">
        <f t="shared" si="2"/>
        <v>0</v>
      </c>
      <c r="I8" s="17">
        <f t="shared" si="0"/>
        <v>0</v>
      </c>
      <c r="J8" s="17">
        <f t="shared" si="0"/>
        <v>1</v>
      </c>
      <c r="K8">
        <f t="shared" si="3"/>
        <v>2</v>
      </c>
    </row>
    <row r="9" spans="1:11" x14ac:dyDescent="0.25">
      <c r="A9" t="s">
        <v>749</v>
      </c>
      <c r="B9" t="str">
        <v>O2,O5,O8,O9,O16,O18,O20,O22,O26,O28,O31,O32,O34,O53,O40,O55,O62</v>
      </c>
      <c r="C9" t="s">
        <v>42</v>
      </c>
      <c r="D9" s="18">
        <f t="shared" si="1"/>
        <v>0</v>
      </c>
      <c r="E9" s="18">
        <f t="shared" si="2"/>
        <v>0</v>
      </c>
      <c r="F9" s="19">
        <f t="shared" si="2"/>
        <v>0</v>
      </c>
      <c r="G9" s="19">
        <f t="shared" si="2"/>
        <v>1</v>
      </c>
      <c r="H9" s="17">
        <f t="shared" si="2"/>
        <v>0</v>
      </c>
      <c r="I9" s="17">
        <f t="shared" si="0"/>
        <v>0</v>
      </c>
      <c r="J9" s="17">
        <f t="shared" si="0"/>
        <v>1</v>
      </c>
      <c r="K9">
        <f t="shared" si="3"/>
        <v>2</v>
      </c>
    </row>
    <row r="10" spans="1:11" x14ac:dyDescent="0.25">
      <c r="A10" t="s">
        <v>750</v>
      </c>
      <c r="B10" t="str">
        <v>O1,O4,O7,O9,O63,O16,O64,O18,O20,O22,O13,O26,O28,O31,O32,O34,O36,O38,O55,O43</v>
      </c>
      <c r="C10" t="s">
        <v>42</v>
      </c>
      <c r="D10" s="18">
        <f t="shared" si="1"/>
        <v>0</v>
      </c>
      <c r="E10" s="18">
        <f t="shared" si="2"/>
        <v>0</v>
      </c>
      <c r="F10" s="19">
        <f t="shared" si="2"/>
        <v>0</v>
      </c>
      <c r="G10" s="19">
        <f t="shared" si="2"/>
        <v>0</v>
      </c>
      <c r="H10" s="17">
        <f t="shared" si="2"/>
        <v>0</v>
      </c>
      <c r="I10" s="17">
        <f t="shared" si="0"/>
        <v>0</v>
      </c>
      <c r="J10" s="17">
        <f t="shared" si="0"/>
        <v>1</v>
      </c>
      <c r="K10">
        <f t="shared" si="3"/>
        <v>1</v>
      </c>
    </row>
    <row r="11" spans="1:11" x14ac:dyDescent="0.25">
      <c r="A11" t="s">
        <v>751</v>
      </c>
      <c r="B11" t="str">
        <v>O1,O4,O7,O9,O65,O47,O15,O43,O18,O20,O22,O50,O66,O26,O28,O30,O33,O34,O53,O40,O55,O62,O45</v>
      </c>
      <c r="C11" t="s">
        <v>42</v>
      </c>
      <c r="D11" s="18">
        <f t="shared" si="1"/>
        <v>0</v>
      </c>
      <c r="E11" s="18">
        <f t="shared" si="2"/>
        <v>0</v>
      </c>
      <c r="F11" s="19">
        <f t="shared" si="2"/>
        <v>0</v>
      </c>
      <c r="G11" s="19">
        <f t="shared" si="2"/>
        <v>1</v>
      </c>
      <c r="H11" s="17">
        <f t="shared" si="2"/>
        <v>0</v>
      </c>
      <c r="I11" s="17">
        <f t="shared" si="0"/>
        <v>0</v>
      </c>
      <c r="J11" s="17">
        <f t="shared" si="0"/>
        <v>1</v>
      </c>
      <c r="K11">
        <f t="shared" si="3"/>
        <v>2</v>
      </c>
    </row>
    <row r="12" spans="1:11" x14ac:dyDescent="0.25">
      <c r="A12" t="s">
        <v>752</v>
      </c>
      <c r="B12" t="str">
        <v>O1,O5,O8,O9,O15,O18,O20,O22,O26,O28,O30,O33,O34,O52,O38,O54,O67</v>
      </c>
      <c r="C12" t="s">
        <v>42</v>
      </c>
      <c r="D12" s="18">
        <f t="shared" si="1"/>
        <v>0</v>
      </c>
      <c r="E12" s="18">
        <f t="shared" si="2"/>
        <v>1</v>
      </c>
      <c r="F12" s="19">
        <f t="shared" si="2"/>
        <v>0</v>
      </c>
      <c r="G12" s="19">
        <f t="shared" si="2"/>
        <v>0</v>
      </c>
      <c r="H12" s="17">
        <f t="shared" si="2"/>
        <v>0</v>
      </c>
      <c r="I12" s="17">
        <f t="shared" si="0"/>
        <v>1</v>
      </c>
      <c r="J12" s="17">
        <f t="shared" si="0"/>
        <v>0</v>
      </c>
      <c r="K12">
        <f t="shared" si="3"/>
        <v>2</v>
      </c>
    </row>
    <row r="13" spans="1:11" x14ac:dyDescent="0.25">
      <c r="A13" t="s">
        <v>753</v>
      </c>
      <c r="B13" t="str">
        <v>O1,O5,O8,O9,O15,O19,O20,O22,O26,O28,O30,O32,O34,O36,O38,O55,O62,O68,O45</v>
      </c>
      <c r="C13" t="s">
        <v>42</v>
      </c>
      <c r="D13" s="18">
        <f t="shared" si="1"/>
        <v>0</v>
      </c>
      <c r="E13" s="18">
        <f t="shared" si="2"/>
        <v>0</v>
      </c>
      <c r="F13" s="19">
        <f t="shared" si="2"/>
        <v>0</v>
      </c>
      <c r="G13" s="19">
        <f t="shared" si="2"/>
        <v>0</v>
      </c>
      <c r="H13" s="17">
        <f t="shared" si="2"/>
        <v>0</v>
      </c>
      <c r="I13" s="17">
        <f t="shared" si="0"/>
        <v>0</v>
      </c>
      <c r="J13" s="17">
        <f t="shared" si="0"/>
        <v>1</v>
      </c>
      <c r="K13">
        <f t="shared" si="3"/>
        <v>1</v>
      </c>
    </row>
    <row r="14" spans="1:11" x14ac:dyDescent="0.25">
      <c r="A14" t="s">
        <v>754</v>
      </c>
      <c r="B14" t="str">
        <v>O1,O4,O7,O9,O16,O20,O22,O26,O28,O30,O33,O34,O37,O39,O55,O43,O56</v>
      </c>
      <c r="C14" t="s">
        <v>48</v>
      </c>
      <c r="D14" s="18">
        <f t="shared" si="1"/>
        <v>1</v>
      </c>
      <c r="E14" s="18">
        <f t="shared" si="2"/>
        <v>0</v>
      </c>
      <c r="F14" s="19">
        <f t="shared" si="2"/>
        <v>1</v>
      </c>
      <c r="G14" s="19">
        <f t="shared" si="2"/>
        <v>0</v>
      </c>
      <c r="H14" s="17">
        <f t="shared" si="2"/>
        <v>0</v>
      </c>
      <c r="I14" s="17">
        <f t="shared" si="0"/>
        <v>0</v>
      </c>
      <c r="J14" s="17">
        <f t="shared" si="0"/>
        <v>1</v>
      </c>
      <c r="K14">
        <f t="shared" si="3"/>
        <v>3</v>
      </c>
    </row>
    <row r="15" spans="1:11" x14ac:dyDescent="0.25">
      <c r="A15" t="s">
        <v>755</v>
      </c>
      <c r="B15" t="str">
        <v>O1,O4,O7,O9,O15,O18,O20,O22,O26,O28,O30,O33,O34,O52,O39,O55,O44,O45</v>
      </c>
      <c r="C15" t="s">
        <v>48</v>
      </c>
      <c r="D15" s="18">
        <f t="shared" si="1"/>
        <v>0</v>
      </c>
      <c r="E15" s="18">
        <f t="shared" si="2"/>
        <v>1</v>
      </c>
      <c r="F15" s="19">
        <f t="shared" si="2"/>
        <v>1</v>
      </c>
      <c r="G15" s="19">
        <f t="shared" si="2"/>
        <v>0</v>
      </c>
      <c r="H15" s="17">
        <f t="shared" si="2"/>
        <v>0</v>
      </c>
      <c r="I15" s="17">
        <f t="shared" si="0"/>
        <v>0</v>
      </c>
      <c r="J15" s="17">
        <f t="shared" si="0"/>
        <v>1</v>
      </c>
      <c r="K15">
        <f t="shared" si="3"/>
        <v>3</v>
      </c>
    </row>
    <row r="16" spans="1:11" x14ac:dyDescent="0.25">
      <c r="A16" t="s">
        <v>756</v>
      </c>
      <c r="B16" t="str">
        <v>O2,O5,O8,O10,O15,O18,O20,O22,O26,O28,O30,O32,O34,O53,O38,O55,O59</v>
      </c>
      <c r="C16" t="s">
        <v>42</v>
      </c>
      <c r="D16" s="18">
        <f t="shared" si="1"/>
        <v>0</v>
      </c>
      <c r="E16" s="18">
        <f t="shared" si="2"/>
        <v>0</v>
      </c>
      <c r="F16" s="19">
        <f t="shared" si="2"/>
        <v>0</v>
      </c>
      <c r="G16" s="19">
        <f t="shared" si="2"/>
        <v>0</v>
      </c>
      <c r="H16" s="17">
        <f t="shared" si="2"/>
        <v>0</v>
      </c>
      <c r="I16" s="17">
        <f t="shared" si="0"/>
        <v>0</v>
      </c>
      <c r="J16" s="17">
        <f t="shared" si="0"/>
        <v>1</v>
      </c>
      <c r="K16">
        <f t="shared" si="3"/>
        <v>1</v>
      </c>
    </row>
    <row r="17" spans="1:11" x14ac:dyDescent="0.25">
      <c r="A17" t="s">
        <v>757</v>
      </c>
      <c r="B17" t="str">
        <v>O1,O4,O7,O9,O46,O16,O69,O19,O20,O22,O26,O29,O30,O33,O34,O36,O38,O55,O65</v>
      </c>
      <c r="C17" t="s">
        <v>42</v>
      </c>
      <c r="D17" s="18">
        <f t="shared" si="1"/>
        <v>0</v>
      </c>
      <c r="E17" s="18">
        <f t="shared" si="2"/>
        <v>0</v>
      </c>
      <c r="F17" s="19">
        <f t="shared" si="2"/>
        <v>0</v>
      </c>
      <c r="G17" s="19">
        <f t="shared" si="2"/>
        <v>0</v>
      </c>
      <c r="H17" s="17">
        <f t="shared" si="2"/>
        <v>0</v>
      </c>
      <c r="I17" s="17">
        <f t="shared" si="0"/>
        <v>0</v>
      </c>
      <c r="J17" s="17">
        <f t="shared" si="0"/>
        <v>1</v>
      </c>
      <c r="K17">
        <f t="shared" si="3"/>
        <v>1</v>
      </c>
    </row>
    <row r="18" spans="1:11" x14ac:dyDescent="0.25">
      <c r="A18" t="s">
        <v>758</v>
      </c>
      <c r="B18" t="str">
        <v>O2,O5,O7,O10,O16,O18,O20,O22,O70,O26,O28,O31,O71,O33,O34,O36,O40,O55,O72</v>
      </c>
      <c r="C18" t="s">
        <v>48</v>
      </c>
      <c r="D18" s="18">
        <f t="shared" si="1"/>
        <v>0</v>
      </c>
      <c r="E18" s="18">
        <f t="shared" si="2"/>
        <v>0</v>
      </c>
      <c r="F18" s="19">
        <f t="shared" si="2"/>
        <v>0</v>
      </c>
      <c r="G18" s="19">
        <f t="shared" si="2"/>
        <v>1</v>
      </c>
      <c r="H18" s="17">
        <f t="shared" si="2"/>
        <v>0</v>
      </c>
      <c r="I18" s="17">
        <f t="shared" si="1"/>
        <v>0</v>
      </c>
      <c r="J18" s="17">
        <f t="shared" si="1"/>
        <v>1</v>
      </c>
      <c r="K18">
        <f t="shared" si="3"/>
        <v>2</v>
      </c>
    </row>
    <row r="19" spans="1:11" x14ac:dyDescent="0.25">
      <c r="A19" t="s">
        <v>759</v>
      </c>
      <c r="B19" t="str">
        <v>O2,O4,O7,O9,O15,O19,O20,O22,O26,O28,O30,O73,O74,O37,O39,O55,O43,O67</v>
      </c>
      <c r="C19" t="s">
        <v>48</v>
      </c>
      <c r="D19" s="18">
        <f t="shared" si="1"/>
        <v>1</v>
      </c>
      <c r="E19" s="18">
        <f t="shared" si="2"/>
        <v>0</v>
      </c>
      <c r="F19" s="19">
        <f t="shared" si="2"/>
        <v>1</v>
      </c>
      <c r="G19" s="19">
        <f t="shared" si="2"/>
        <v>0</v>
      </c>
      <c r="H19" s="17">
        <f t="shared" si="2"/>
        <v>0</v>
      </c>
      <c r="I19" s="17">
        <f t="shared" si="1"/>
        <v>0</v>
      </c>
      <c r="J19" s="17">
        <f t="shared" si="1"/>
        <v>1</v>
      </c>
      <c r="K19">
        <f t="shared" si="3"/>
        <v>3</v>
      </c>
    </row>
    <row r="20" spans="1:11" x14ac:dyDescent="0.25">
      <c r="A20" t="s">
        <v>760</v>
      </c>
      <c r="B20" t="str">
        <v>O2,O5,O8,O9,O65,O15,O18,O20,O22,O26,O28,O30,O33,O34,O53,O40,O55,O44,O45</v>
      </c>
      <c r="C20" t="s">
        <v>42</v>
      </c>
      <c r="D20" s="18">
        <f t="shared" si="1"/>
        <v>0</v>
      </c>
      <c r="E20" s="18">
        <f t="shared" si="2"/>
        <v>0</v>
      </c>
      <c r="F20" s="19">
        <f t="shared" si="2"/>
        <v>0</v>
      </c>
      <c r="G20" s="19">
        <f t="shared" si="2"/>
        <v>1</v>
      </c>
      <c r="H20" s="17">
        <f t="shared" si="2"/>
        <v>0</v>
      </c>
      <c r="I20" s="17">
        <f t="shared" si="1"/>
        <v>0</v>
      </c>
      <c r="J20" s="17">
        <f t="shared" si="1"/>
        <v>1</v>
      </c>
      <c r="K20">
        <f t="shared" si="3"/>
        <v>2</v>
      </c>
    </row>
    <row r="21" spans="1:11" x14ac:dyDescent="0.25">
      <c r="A21" t="s">
        <v>761</v>
      </c>
      <c r="B21" t="str">
        <v>O2,O4,O7,O11,O16,O20,O22,O26,O29,O31,O33,O34,O37,O39,O55,O44,O45</v>
      </c>
      <c r="C21" t="s">
        <v>42</v>
      </c>
      <c r="D21" s="18">
        <f t="shared" si="1"/>
        <v>1</v>
      </c>
      <c r="E21" s="18">
        <f t="shared" si="2"/>
        <v>0</v>
      </c>
      <c r="F21" s="19">
        <f t="shared" si="2"/>
        <v>1</v>
      </c>
      <c r="G21" s="19">
        <f t="shared" si="2"/>
        <v>0</v>
      </c>
      <c r="H21" s="17">
        <f t="shared" si="2"/>
        <v>0</v>
      </c>
      <c r="I21" s="17">
        <f t="shared" si="1"/>
        <v>0</v>
      </c>
      <c r="J21" s="17">
        <f t="shared" si="1"/>
        <v>1</v>
      </c>
      <c r="K21">
        <f t="shared" si="3"/>
        <v>3</v>
      </c>
    </row>
    <row r="22" spans="1:11" x14ac:dyDescent="0.25">
      <c r="A22" t="s">
        <v>762</v>
      </c>
      <c r="B22" t="str">
        <v>O1,O4,O7,O11,O65,O15,O18,O20,O22,O26,O28,O31,O33,O34,O53,O38,O55,O75,O43</v>
      </c>
      <c r="C22" t="s">
        <v>42</v>
      </c>
      <c r="D22" s="18">
        <f t="shared" si="1"/>
        <v>0</v>
      </c>
      <c r="E22" s="18">
        <f t="shared" si="2"/>
        <v>0</v>
      </c>
      <c r="F22" s="19">
        <f t="shared" si="2"/>
        <v>0</v>
      </c>
      <c r="G22" s="19">
        <f t="shared" si="2"/>
        <v>0</v>
      </c>
      <c r="H22" s="17">
        <f t="shared" si="2"/>
        <v>0</v>
      </c>
      <c r="I22" s="17">
        <f t="shared" si="1"/>
        <v>0</v>
      </c>
      <c r="J22" s="17">
        <f t="shared" si="1"/>
        <v>1</v>
      </c>
      <c r="K22">
        <f t="shared" si="3"/>
        <v>1</v>
      </c>
    </row>
    <row r="23" spans="1:11" x14ac:dyDescent="0.25">
      <c r="A23" t="s">
        <v>763</v>
      </c>
      <c r="B23" t="str">
        <v>O1,O5,O8,O10,O16,O19,O20,O23,O27,O29,O31,O33,O34,O52,O39,O55,O44,O45</v>
      </c>
      <c r="C23" t="s">
        <v>48</v>
      </c>
      <c r="D23" s="18">
        <f t="shared" si="1"/>
        <v>0</v>
      </c>
      <c r="E23" s="18">
        <f t="shared" si="2"/>
        <v>1</v>
      </c>
      <c r="F23" s="19">
        <f t="shared" si="2"/>
        <v>1</v>
      </c>
      <c r="G23" s="19">
        <f t="shared" si="2"/>
        <v>0</v>
      </c>
      <c r="H23" s="17">
        <f t="shared" si="2"/>
        <v>0</v>
      </c>
      <c r="I23" s="17">
        <f t="shared" si="1"/>
        <v>0</v>
      </c>
      <c r="J23" s="17">
        <f t="shared" si="1"/>
        <v>1</v>
      </c>
      <c r="K23">
        <f t="shared" si="3"/>
        <v>3</v>
      </c>
    </row>
    <row r="24" spans="1:11" x14ac:dyDescent="0.25">
      <c r="A24" t="s">
        <v>764</v>
      </c>
      <c r="B24" t="str">
        <v>O2,O5,O8,O9,O47,O15,O18,O20,O22,O76,O26,O28,O30,O33,O34,O53,O38,O55,O44,O45</v>
      </c>
      <c r="C24" t="s">
        <v>42</v>
      </c>
      <c r="D24" s="18">
        <f t="shared" si="1"/>
        <v>0</v>
      </c>
      <c r="E24" s="18">
        <f t="shared" si="2"/>
        <v>0</v>
      </c>
      <c r="F24" s="19">
        <f t="shared" si="2"/>
        <v>0</v>
      </c>
      <c r="G24" s="19">
        <f t="shared" si="2"/>
        <v>0</v>
      </c>
      <c r="H24" s="17">
        <f t="shared" si="2"/>
        <v>0</v>
      </c>
      <c r="I24" s="17">
        <f t="shared" si="1"/>
        <v>0</v>
      </c>
      <c r="J24" s="17">
        <f t="shared" si="1"/>
        <v>1</v>
      </c>
      <c r="K24">
        <f t="shared" si="3"/>
        <v>1</v>
      </c>
    </row>
    <row r="25" spans="1:11" x14ac:dyDescent="0.25">
      <c r="A25" t="s">
        <v>765</v>
      </c>
      <c r="B25" t="str">
        <v>O1,O5,O8,O9,O15,O18,O20,O22,O76,O26,O28,O30,O32,O34,O53,O38,O54,O44</v>
      </c>
      <c r="C25" t="s">
        <v>42</v>
      </c>
      <c r="D25" s="18">
        <f t="shared" si="1"/>
        <v>0</v>
      </c>
      <c r="E25" s="18">
        <f t="shared" si="2"/>
        <v>0</v>
      </c>
      <c r="F25" s="19">
        <f t="shared" si="2"/>
        <v>0</v>
      </c>
      <c r="G25" s="19">
        <f t="shared" si="2"/>
        <v>0</v>
      </c>
      <c r="H25" s="17">
        <f t="shared" si="2"/>
        <v>0</v>
      </c>
      <c r="I25" s="17">
        <f t="shared" si="1"/>
        <v>1</v>
      </c>
      <c r="J25" s="17">
        <f t="shared" si="1"/>
        <v>0</v>
      </c>
      <c r="K25">
        <f t="shared" si="3"/>
        <v>1</v>
      </c>
    </row>
    <row r="26" spans="1:11" x14ac:dyDescent="0.25">
      <c r="A26" t="s">
        <v>769</v>
      </c>
      <c r="D26" s="18">
        <f>SUM(D2:D25)</f>
        <v>4</v>
      </c>
      <c r="E26" s="18">
        <f>SUM(E2:E25)</f>
        <v>5</v>
      </c>
      <c r="F26" s="19">
        <f>SUM(F2:F25)</f>
        <v>5</v>
      </c>
      <c r="G26" s="19">
        <f>SUM(G2:G25)</f>
        <v>6</v>
      </c>
      <c r="H26" s="17">
        <f>SUM(H2:H25)</f>
        <v>1</v>
      </c>
      <c r="I26" s="17">
        <f t="shared" ref="I26:J26" si="4">SUM(I2:I25)</f>
        <v>4</v>
      </c>
      <c r="J26" s="17">
        <f t="shared" si="4"/>
        <v>19</v>
      </c>
      <c r="K26">
        <f>SUM(K2:K25)</f>
        <v>44</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BAD9-FC3E-4CB4-99CC-7A83CDFFC165}">
  <dimension ref="A1:G26"/>
  <sheetViews>
    <sheetView workbookViewId="0">
      <selection activeCell="D2" sqref="D2"/>
    </sheetView>
  </sheetViews>
  <sheetFormatPr defaultRowHeight="15" x14ac:dyDescent="0.25"/>
  <cols>
    <col min="1" max="1" width="13" customWidth="1"/>
    <col min="2" max="2" width="93.85546875" customWidth="1"/>
    <col min="3" max="3" width="13" customWidth="1"/>
  </cols>
  <sheetData>
    <row r="1" spans="1:7" x14ac:dyDescent="0.25">
      <c r="A1" t="s">
        <v>741</v>
      </c>
      <c r="B1" t="s">
        <v>766</v>
      </c>
      <c r="C1" t="s">
        <v>768</v>
      </c>
      <c r="D1" s="20" t="s">
        <v>655</v>
      </c>
      <c r="E1" s="20" t="s">
        <v>672</v>
      </c>
      <c r="F1" s="20" t="s">
        <v>683</v>
      </c>
      <c r="G1" s="21" t="s">
        <v>583</v>
      </c>
    </row>
    <row r="2" spans="1:7" x14ac:dyDescent="0.25">
      <c r="A2" t="s">
        <v>742</v>
      </c>
      <c r="B2" t="str" cm="1">
        <f t="array" ref="B2:B25">TRANSPOSE('Open Coding'!B51:Y51)</f>
        <v>O1,O4,O7,Q10,O12,O13,O14,O15,O17,O18,O20,O22,O24,O25,O26,O28,O30,O33,O34,O37,O40,O42,O43,O44</v>
      </c>
      <c r="C2" t="s">
        <v>42</v>
      </c>
      <c r="D2" s="20">
        <f>IF(ISNUMBER(SEARCH(D$1,$B2)),1,0)</f>
        <v>0</v>
      </c>
      <c r="E2" s="20">
        <f t="shared" ref="E2:G17" si="0">IF(ISNUMBER(SEARCH(E$1,$B2)),1,0)</f>
        <v>0</v>
      </c>
      <c r="F2" s="20">
        <f t="shared" si="0"/>
        <v>0</v>
      </c>
      <c r="G2">
        <f>IF(ISNUMBER(SEARCH(G$1,$B2)),1,0)</f>
        <v>1</v>
      </c>
    </row>
    <row r="3" spans="1:7" x14ac:dyDescent="0.25">
      <c r="A3" t="s">
        <v>743</v>
      </c>
      <c r="B3" t="str">
        <v>O1,O4,O8,O9,O46,O13,O47,O15,O48,O18,O20,O22,O49,O50,O26,O29,O30,O51,O33,O34,O53,O38,O54,O56</v>
      </c>
      <c r="C3" t="s">
        <v>42</v>
      </c>
      <c r="D3" s="20">
        <f t="shared" ref="D3:G25" si="1">IF(ISNUMBER(SEARCH(D$1,$B3)),1,0)</f>
        <v>0</v>
      </c>
      <c r="E3" s="20">
        <f t="shared" si="0"/>
        <v>0</v>
      </c>
      <c r="F3" s="20">
        <f t="shared" si="0"/>
        <v>0</v>
      </c>
      <c r="G3">
        <f t="shared" si="0"/>
        <v>0</v>
      </c>
    </row>
    <row r="4" spans="1:7" x14ac:dyDescent="0.25">
      <c r="A4" t="s">
        <v>744</v>
      </c>
      <c r="B4" t="str">
        <v>O2,O4,O7,O10,O15,O18,O20,O22,O26,O28,O30,O33,O34,O36,O38,O55,O44,O45</v>
      </c>
      <c r="C4" t="s">
        <v>48</v>
      </c>
      <c r="D4" s="20">
        <f t="shared" si="1"/>
        <v>0</v>
      </c>
      <c r="E4" s="20">
        <f t="shared" si="0"/>
        <v>0</v>
      </c>
      <c r="F4" s="20">
        <f t="shared" si="0"/>
        <v>0</v>
      </c>
      <c r="G4">
        <f t="shared" si="0"/>
        <v>0</v>
      </c>
    </row>
    <row r="5" spans="1:7" x14ac:dyDescent="0.25">
      <c r="A5" t="s">
        <v>745</v>
      </c>
      <c r="B5" t="str">
        <v>O2,O5,O8,O9,O57,O16,O17,O18,O20,O22,O58,O59,O26,O28,O30,O33,O34,O53,O38,O54,O56</v>
      </c>
      <c r="C5" t="s">
        <v>42</v>
      </c>
      <c r="D5" s="20">
        <f t="shared" si="1"/>
        <v>0</v>
      </c>
      <c r="E5" s="20">
        <f t="shared" si="0"/>
        <v>0</v>
      </c>
      <c r="F5" s="20">
        <f t="shared" si="0"/>
        <v>0</v>
      </c>
      <c r="G5">
        <f t="shared" si="0"/>
        <v>0</v>
      </c>
    </row>
    <row r="6" spans="1:7" x14ac:dyDescent="0.25">
      <c r="A6" t="s">
        <v>746</v>
      </c>
      <c r="B6" t="str">
        <v>O2,O4,O7,O9,O47,O15,O18,O20,O22,O49,O58,O50,O26,O28,O30,O33,O34,O36,O38,O55</v>
      </c>
      <c r="C6" t="s">
        <v>42</v>
      </c>
      <c r="D6" s="20">
        <f t="shared" si="1"/>
        <v>0</v>
      </c>
      <c r="E6" s="20">
        <f t="shared" si="0"/>
        <v>0</v>
      </c>
      <c r="F6" s="20">
        <f t="shared" si="0"/>
        <v>0</v>
      </c>
      <c r="G6">
        <f t="shared" si="0"/>
        <v>0</v>
      </c>
    </row>
    <row r="7" spans="1:7" x14ac:dyDescent="0.25">
      <c r="A7" t="s">
        <v>747</v>
      </c>
      <c r="B7" t="str">
        <v>O1,O4,O7,O11,O12,O15,O18,O20,O22,O13,O25,O26,O28,O30,O31,O32,O34,O52,O40,O55,O60,O61</v>
      </c>
      <c r="C7" t="s">
        <v>48</v>
      </c>
      <c r="D7" s="20">
        <f t="shared" si="1"/>
        <v>1</v>
      </c>
      <c r="E7" s="20">
        <f t="shared" si="0"/>
        <v>0</v>
      </c>
      <c r="F7" s="20">
        <f t="shared" si="0"/>
        <v>0</v>
      </c>
      <c r="G7">
        <f t="shared" si="0"/>
        <v>0</v>
      </c>
    </row>
    <row r="8" spans="1:7" x14ac:dyDescent="0.25">
      <c r="A8" t="s">
        <v>748</v>
      </c>
      <c r="B8" t="str">
        <v>O1,O4,O7,O10,O15,O18,O20,O22,O26,O28,O30,O33,O34,O52,O38,O55,O43,O45</v>
      </c>
      <c r="C8" t="s">
        <v>42</v>
      </c>
      <c r="D8" s="20">
        <f t="shared" si="1"/>
        <v>0</v>
      </c>
      <c r="E8" s="20">
        <f t="shared" si="0"/>
        <v>0</v>
      </c>
      <c r="F8" s="20">
        <f t="shared" si="0"/>
        <v>0</v>
      </c>
      <c r="G8">
        <f t="shared" si="0"/>
        <v>1</v>
      </c>
    </row>
    <row r="9" spans="1:7" x14ac:dyDescent="0.25">
      <c r="A9" t="s">
        <v>749</v>
      </c>
      <c r="B9" t="str">
        <v>O2,O5,O8,O9,O16,O18,O20,O22,O26,O28,O31,O32,O34,O53,O40,O55,O62</v>
      </c>
      <c r="C9" t="s">
        <v>42</v>
      </c>
      <c r="D9" s="20">
        <f t="shared" si="1"/>
        <v>0</v>
      </c>
      <c r="E9" s="20">
        <f t="shared" si="0"/>
        <v>0</v>
      </c>
      <c r="F9" s="20">
        <f t="shared" si="0"/>
        <v>0</v>
      </c>
      <c r="G9">
        <f t="shared" si="0"/>
        <v>0</v>
      </c>
    </row>
    <row r="10" spans="1:7" x14ac:dyDescent="0.25">
      <c r="A10" t="s">
        <v>750</v>
      </c>
      <c r="B10" t="str">
        <v>O1,O4,O7,O9,O63,O16,O64,O18,O20,O22,O13,O26,O28,O31,O32,O34,O36,O38,O55,O43</v>
      </c>
      <c r="C10" t="s">
        <v>42</v>
      </c>
      <c r="D10" s="20">
        <f t="shared" si="1"/>
        <v>0</v>
      </c>
      <c r="E10" s="20">
        <f t="shared" si="0"/>
        <v>0</v>
      </c>
      <c r="F10" s="20">
        <f t="shared" si="0"/>
        <v>0</v>
      </c>
      <c r="G10">
        <f t="shared" si="0"/>
        <v>1</v>
      </c>
    </row>
    <row r="11" spans="1:7" x14ac:dyDescent="0.25">
      <c r="A11" t="s">
        <v>751</v>
      </c>
      <c r="B11" t="str">
        <v>O1,O4,O7,O9,O65,O47,O15,O43,O18,O20,O22,O50,O66,O26,O28,O30,O33,O34,O53,O40,O55,O62,O45</v>
      </c>
      <c r="C11" t="s">
        <v>42</v>
      </c>
      <c r="D11" s="20">
        <f t="shared" si="1"/>
        <v>0</v>
      </c>
      <c r="E11" s="20">
        <f t="shared" si="0"/>
        <v>0</v>
      </c>
      <c r="F11" s="20">
        <f t="shared" si="0"/>
        <v>0</v>
      </c>
      <c r="G11">
        <f t="shared" si="0"/>
        <v>1</v>
      </c>
    </row>
    <row r="12" spans="1:7" x14ac:dyDescent="0.25">
      <c r="A12" t="s">
        <v>752</v>
      </c>
      <c r="B12" t="str">
        <v>O1,O5,O8,O9,O15,O18,O20,O22,O26,O28,O30,O33,O34,O52,O38,O54,O67</v>
      </c>
      <c r="C12" t="s">
        <v>42</v>
      </c>
      <c r="D12" s="20">
        <f t="shared" si="1"/>
        <v>0</v>
      </c>
      <c r="E12" s="20">
        <f t="shared" si="0"/>
        <v>1</v>
      </c>
      <c r="F12" s="20">
        <f t="shared" si="0"/>
        <v>0</v>
      </c>
      <c r="G12">
        <f t="shared" si="0"/>
        <v>0</v>
      </c>
    </row>
    <row r="13" spans="1:7" x14ac:dyDescent="0.25">
      <c r="A13" t="s">
        <v>753</v>
      </c>
      <c r="B13" t="str">
        <v>O1,O5,O8,O9,O15,O19,O20,O22,O26,O28,O30,O32,O34,O36,O38,O55,O62,O68,O45</v>
      </c>
      <c r="C13" t="s">
        <v>42</v>
      </c>
      <c r="D13" s="20">
        <f t="shared" si="1"/>
        <v>0</v>
      </c>
      <c r="E13" s="20">
        <f t="shared" si="0"/>
        <v>0</v>
      </c>
      <c r="F13" s="20">
        <f t="shared" si="0"/>
        <v>0</v>
      </c>
      <c r="G13">
        <f t="shared" si="0"/>
        <v>0</v>
      </c>
    </row>
    <row r="14" spans="1:7" x14ac:dyDescent="0.25">
      <c r="A14" t="s">
        <v>754</v>
      </c>
      <c r="B14" t="str">
        <v>O1,O4,O7,O9,O16,O20,O22,O26,O28,O30,O33,O34,O37,O39,O55,O43,O56</v>
      </c>
      <c r="C14" t="s">
        <v>48</v>
      </c>
      <c r="D14" s="20">
        <f t="shared" si="1"/>
        <v>0</v>
      </c>
      <c r="E14" s="20">
        <f t="shared" si="0"/>
        <v>0</v>
      </c>
      <c r="F14" s="20">
        <f t="shared" si="0"/>
        <v>0</v>
      </c>
      <c r="G14">
        <f t="shared" si="0"/>
        <v>1</v>
      </c>
    </row>
    <row r="15" spans="1:7" x14ac:dyDescent="0.25">
      <c r="A15" t="s">
        <v>755</v>
      </c>
      <c r="B15" t="str">
        <v>O1,O4,O7,O9,O15,O18,O20,O22,O26,O28,O30,O33,O34,O52,O39,O55,O44,O45</v>
      </c>
      <c r="C15" t="s">
        <v>48</v>
      </c>
      <c r="D15" s="20">
        <f t="shared" si="1"/>
        <v>0</v>
      </c>
      <c r="E15" s="20">
        <f t="shared" si="0"/>
        <v>0</v>
      </c>
      <c r="F15" s="20">
        <f t="shared" si="0"/>
        <v>0</v>
      </c>
      <c r="G15">
        <f t="shared" si="0"/>
        <v>0</v>
      </c>
    </row>
    <row r="16" spans="1:7" x14ac:dyDescent="0.25">
      <c r="A16" t="s">
        <v>756</v>
      </c>
      <c r="B16" t="str">
        <v>O2,O5,O8,O10,O15,O18,O20,O22,O26,O28,O30,O32,O34,O53,O38,O55,O59</v>
      </c>
      <c r="C16" t="s">
        <v>42</v>
      </c>
      <c r="D16" s="20">
        <f t="shared" si="1"/>
        <v>0</v>
      </c>
      <c r="E16" s="20">
        <f t="shared" si="0"/>
        <v>0</v>
      </c>
      <c r="F16" s="20">
        <f t="shared" si="0"/>
        <v>0</v>
      </c>
      <c r="G16">
        <f t="shared" si="0"/>
        <v>0</v>
      </c>
    </row>
    <row r="17" spans="1:7" x14ac:dyDescent="0.25">
      <c r="A17" t="s">
        <v>757</v>
      </c>
      <c r="B17" t="str">
        <v>O1,O4,O7,O9,O46,O16,O69,O19,O20,O22,O26,O29,O30,O33,O34,O36,O38,O55,O65</v>
      </c>
      <c r="C17" t="s">
        <v>42</v>
      </c>
      <c r="D17" s="20">
        <f t="shared" si="1"/>
        <v>0</v>
      </c>
      <c r="E17" s="20">
        <f t="shared" si="0"/>
        <v>0</v>
      </c>
      <c r="F17" s="20">
        <f t="shared" si="0"/>
        <v>0</v>
      </c>
      <c r="G17">
        <f t="shared" si="0"/>
        <v>0</v>
      </c>
    </row>
    <row r="18" spans="1:7" x14ac:dyDescent="0.25">
      <c r="A18" t="s">
        <v>758</v>
      </c>
      <c r="B18" t="str">
        <v>O2,O5,O7,O10,O16,O18,O20,O22,O70,O26,O28,O31,O71,O33,O34,O36,O40,O55,O72</v>
      </c>
      <c r="C18" t="s">
        <v>48</v>
      </c>
      <c r="D18" s="20">
        <f t="shared" si="1"/>
        <v>0</v>
      </c>
      <c r="E18" s="20">
        <f t="shared" si="1"/>
        <v>0</v>
      </c>
      <c r="F18" s="20">
        <f t="shared" si="1"/>
        <v>1</v>
      </c>
      <c r="G18">
        <f t="shared" si="1"/>
        <v>0</v>
      </c>
    </row>
    <row r="19" spans="1:7" x14ac:dyDescent="0.25">
      <c r="A19" t="s">
        <v>759</v>
      </c>
      <c r="B19" t="str">
        <v>O2,O4,O7,O9,O15,O19,O20,O22,O26,O28,O30,O73,O74,O37,O39,O55,O43,O67</v>
      </c>
      <c r="C19" t="s">
        <v>48</v>
      </c>
      <c r="D19" s="20">
        <f t="shared" si="1"/>
        <v>0</v>
      </c>
      <c r="E19" s="20">
        <f t="shared" si="1"/>
        <v>1</v>
      </c>
      <c r="F19" s="20">
        <f t="shared" si="1"/>
        <v>0</v>
      </c>
      <c r="G19">
        <f t="shared" si="1"/>
        <v>1</v>
      </c>
    </row>
    <row r="20" spans="1:7" x14ac:dyDescent="0.25">
      <c r="A20" t="s">
        <v>760</v>
      </c>
      <c r="B20" t="str">
        <v>O2,O5,O8,O9,O65,O15,O18,O20,O22,O26,O28,O30,O33,O34,O53,O40,O55,O44,O45</v>
      </c>
      <c r="C20" t="s">
        <v>42</v>
      </c>
      <c r="D20" s="20">
        <f t="shared" si="1"/>
        <v>0</v>
      </c>
      <c r="E20" s="20">
        <f t="shared" si="1"/>
        <v>0</v>
      </c>
      <c r="F20" s="20">
        <f t="shared" si="1"/>
        <v>0</v>
      </c>
      <c r="G20">
        <f t="shared" si="1"/>
        <v>0</v>
      </c>
    </row>
    <row r="21" spans="1:7" x14ac:dyDescent="0.25">
      <c r="A21" t="s">
        <v>761</v>
      </c>
      <c r="B21" t="str">
        <v>O2,O4,O7,O11,O16,O20,O22,O26,O29,O31,O33,O34,O37,O39,O55,O44,O45</v>
      </c>
      <c r="C21" t="s">
        <v>42</v>
      </c>
      <c r="D21" s="20">
        <f t="shared" si="1"/>
        <v>0</v>
      </c>
      <c r="E21" s="20">
        <f t="shared" si="1"/>
        <v>0</v>
      </c>
      <c r="F21" s="20">
        <f t="shared" si="1"/>
        <v>0</v>
      </c>
      <c r="G21">
        <f t="shared" si="1"/>
        <v>0</v>
      </c>
    </row>
    <row r="22" spans="1:7" x14ac:dyDescent="0.25">
      <c r="A22" t="s">
        <v>762</v>
      </c>
      <c r="B22" t="str">
        <v>O1,O4,O7,O11,O65,O15,O18,O20,O22,O26,O28,O31,O33,O34,O53,O38,O55,O75,O43</v>
      </c>
      <c r="C22" t="s">
        <v>42</v>
      </c>
      <c r="D22" s="20">
        <f t="shared" si="1"/>
        <v>0</v>
      </c>
      <c r="E22" s="20">
        <f t="shared" si="1"/>
        <v>0</v>
      </c>
      <c r="F22" s="20">
        <f t="shared" si="1"/>
        <v>0</v>
      </c>
      <c r="G22">
        <f t="shared" si="1"/>
        <v>1</v>
      </c>
    </row>
    <row r="23" spans="1:7" x14ac:dyDescent="0.25">
      <c r="A23" t="s">
        <v>763</v>
      </c>
      <c r="B23" t="str">
        <v>O1,O5,O8,O10,O16,O19,O20,O23,O27,O29,O31,O33,O34,O52,O39,O55,O44,O45</v>
      </c>
      <c r="C23" t="s">
        <v>48</v>
      </c>
      <c r="D23" s="20">
        <f t="shared" si="1"/>
        <v>0</v>
      </c>
      <c r="E23" s="20">
        <f t="shared" si="1"/>
        <v>0</v>
      </c>
      <c r="F23" s="20">
        <f t="shared" si="1"/>
        <v>0</v>
      </c>
      <c r="G23">
        <f t="shared" si="1"/>
        <v>0</v>
      </c>
    </row>
    <row r="24" spans="1:7" x14ac:dyDescent="0.25">
      <c r="A24" t="s">
        <v>764</v>
      </c>
      <c r="B24" t="str">
        <v>O2,O5,O8,O9,O47,O15,O18,O20,O22,O76,O26,O28,O30,O33,O34,O53,O38,O55,O44,O45</v>
      </c>
      <c r="C24" t="s">
        <v>42</v>
      </c>
      <c r="D24" s="20">
        <f t="shared" si="1"/>
        <v>0</v>
      </c>
      <c r="E24" s="20">
        <f t="shared" si="1"/>
        <v>0</v>
      </c>
      <c r="F24" s="20">
        <f t="shared" si="1"/>
        <v>0</v>
      </c>
      <c r="G24">
        <f t="shared" si="1"/>
        <v>0</v>
      </c>
    </row>
    <row r="25" spans="1:7" x14ac:dyDescent="0.25">
      <c r="A25" t="s">
        <v>765</v>
      </c>
      <c r="B25" t="str">
        <v>O1,O5,O8,O9,O15,O18,O20,O22,O76,O26,O28,O30,O32,O34,O53,O38,O54,O44</v>
      </c>
      <c r="C25" t="s">
        <v>42</v>
      </c>
      <c r="D25" s="20">
        <f t="shared" si="1"/>
        <v>0</v>
      </c>
      <c r="E25" s="20">
        <f t="shared" si="1"/>
        <v>0</v>
      </c>
      <c r="F25" s="20">
        <f t="shared" si="1"/>
        <v>0</v>
      </c>
      <c r="G25">
        <f t="shared" si="1"/>
        <v>0</v>
      </c>
    </row>
    <row r="26" spans="1:7" x14ac:dyDescent="0.25">
      <c r="A26" t="s">
        <v>769</v>
      </c>
      <c r="D26" s="20">
        <f>SUM(D2:D25)</f>
        <v>1</v>
      </c>
      <c r="E26" s="20">
        <f>SUM(E2:E25)</f>
        <v>2</v>
      </c>
      <c r="F26" s="20">
        <f t="shared" ref="F26" si="2">SUM(F2:F25)</f>
        <v>1</v>
      </c>
      <c r="G26">
        <f>SUM(G2:G25)</f>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6DC3-771A-4FC5-B2EF-200AB58A9722}">
  <dimension ref="A1:J26"/>
  <sheetViews>
    <sheetView workbookViewId="0">
      <selection activeCell="K30" sqref="K30"/>
    </sheetView>
  </sheetViews>
  <sheetFormatPr defaultRowHeight="15" x14ac:dyDescent="0.25"/>
  <cols>
    <col min="1" max="1" width="13.140625" customWidth="1"/>
    <col min="2" max="2" width="96.140625" customWidth="1"/>
    <col min="3" max="3" width="12.85546875" customWidth="1"/>
    <col min="8" max="8" width="16" customWidth="1"/>
    <col min="10" max="10" width="10.42578125" customWidth="1"/>
  </cols>
  <sheetData>
    <row r="1" spans="1:10" x14ac:dyDescent="0.25">
      <c r="A1" t="s">
        <v>741</v>
      </c>
      <c r="B1" t="s">
        <v>766</v>
      </c>
      <c r="C1" t="s">
        <v>768</v>
      </c>
      <c r="D1" s="19" t="s">
        <v>564</v>
      </c>
      <c r="E1" s="19" t="s">
        <v>566</v>
      </c>
      <c r="F1" s="19" t="s">
        <v>568</v>
      </c>
      <c r="G1" t="s">
        <v>682</v>
      </c>
      <c r="H1" t="s">
        <v>770</v>
      </c>
      <c r="I1" t="s">
        <v>570</v>
      </c>
      <c r="J1" t="s">
        <v>574</v>
      </c>
    </row>
    <row r="2" spans="1:10" x14ac:dyDescent="0.25">
      <c r="A2" t="s">
        <v>742</v>
      </c>
      <c r="B2" t="str" cm="1">
        <f t="array" ref="B2:B25">TRANSPOSE('Open Coding'!B51:Y51)</f>
        <v>O1,O4,O7,Q10,O12,O13,O14,O15,O17,O18,O20,O22,O24,O25,O26,O28,O30,O33,O34,O37,O40,O42,O43,O44</v>
      </c>
      <c r="C2" t="s">
        <v>42</v>
      </c>
      <c r="D2" s="19">
        <f>IF(ISNUMBER(SEARCH(D$1,$B2)),1,0)</f>
        <v>1</v>
      </c>
      <c r="E2" s="19">
        <f t="shared" ref="E2:G2" si="0">IF(ISNUMBER(SEARCH(E$1,$B2)),1,0)</f>
        <v>1</v>
      </c>
      <c r="F2" s="19">
        <f t="shared" si="0"/>
        <v>1</v>
      </c>
      <c r="G2">
        <f t="shared" si="0"/>
        <v>0</v>
      </c>
      <c r="H2" t="s">
        <v>62</v>
      </c>
      <c r="I2" s="21">
        <f>IF(ISNUMBER(SEARCH(I$1,$B2)),1,0)</f>
        <v>0</v>
      </c>
      <c r="J2" s="21">
        <f>IF(ISNUMBER(SEARCH(J$1,$B2)),1,0)</f>
        <v>1</v>
      </c>
    </row>
    <row r="3" spans="1:10" x14ac:dyDescent="0.25">
      <c r="A3" t="s">
        <v>743</v>
      </c>
      <c r="B3" t="str">
        <v>O1,O4,O8,O9,O46,O13,O47,O15,O48,O18,O20,O22,O49,O50,O26,O29,O30,O51,O33,O34,O53,O38,O54,O56</v>
      </c>
      <c r="C3" t="s">
        <v>42</v>
      </c>
      <c r="D3" s="19">
        <f t="shared" ref="D3:G25" si="1">IF(ISNUMBER(SEARCH(D$1,$B3)),1,0)</f>
        <v>1</v>
      </c>
      <c r="E3" s="19">
        <f t="shared" si="1"/>
        <v>0</v>
      </c>
      <c r="F3" s="19">
        <f t="shared" si="1"/>
        <v>1</v>
      </c>
      <c r="G3">
        <f t="shared" si="1"/>
        <v>0</v>
      </c>
      <c r="H3" t="s">
        <v>42</v>
      </c>
      <c r="I3" s="21">
        <f t="shared" ref="I3:J25" si="2">IF(ISNUMBER(SEARCH(I$1,$B3)),1,0)</f>
        <v>0</v>
      </c>
      <c r="J3" s="21">
        <f t="shared" si="2"/>
        <v>1</v>
      </c>
    </row>
    <row r="4" spans="1:10" x14ac:dyDescent="0.25">
      <c r="A4" t="s">
        <v>744</v>
      </c>
      <c r="B4" t="str">
        <v>O2,O4,O7,O10,O15,O18,O20,O22,O26,O28,O30,O33,O34,O36,O38,O55,O44,O45</v>
      </c>
      <c r="C4" t="s">
        <v>48</v>
      </c>
      <c r="D4" s="19">
        <f t="shared" si="1"/>
        <v>1</v>
      </c>
      <c r="E4" s="19">
        <f t="shared" si="1"/>
        <v>1</v>
      </c>
      <c r="F4" s="19">
        <f t="shared" si="1"/>
        <v>1</v>
      </c>
      <c r="G4">
        <f t="shared" si="1"/>
        <v>0</v>
      </c>
      <c r="H4" t="s">
        <v>42</v>
      </c>
      <c r="I4" s="21">
        <f t="shared" si="2"/>
        <v>0</v>
      </c>
      <c r="J4" s="21">
        <f t="shared" si="2"/>
        <v>1</v>
      </c>
    </row>
    <row r="5" spans="1:10" x14ac:dyDescent="0.25">
      <c r="A5" t="s">
        <v>745</v>
      </c>
      <c r="B5" t="str">
        <v>O2,O5,O8,O9,O57,O16,O17,O18,O20,O22,O58,O59,O26,O28,O30,O33,O34,O53,O38,O54,O56</v>
      </c>
      <c r="C5" t="s">
        <v>42</v>
      </c>
      <c r="D5" s="19">
        <f t="shared" si="1"/>
        <v>1</v>
      </c>
      <c r="E5" s="19">
        <f t="shared" si="1"/>
        <v>1</v>
      </c>
      <c r="F5" s="19">
        <f t="shared" si="1"/>
        <v>1</v>
      </c>
      <c r="G5">
        <f t="shared" si="1"/>
        <v>0</v>
      </c>
      <c r="H5" t="s">
        <v>42</v>
      </c>
      <c r="I5" s="21">
        <f t="shared" si="2"/>
        <v>0</v>
      </c>
      <c r="J5" s="21">
        <f t="shared" si="2"/>
        <v>1</v>
      </c>
    </row>
    <row r="6" spans="1:10" x14ac:dyDescent="0.25">
      <c r="A6" t="s">
        <v>746</v>
      </c>
      <c r="B6" t="str">
        <v>O2,O4,O7,O9,O47,O15,O18,O20,O22,O49,O58,O50,O26,O28,O30,O33,O34,O36,O38,O55</v>
      </c>
      <c r="C6" t="s">
        <v>42</v>
      </c>
      <c r="D6" s="19">
        <f t="shared" si="1"/>
        <v>1</v>
      </c>
      <c r="E6" s="19">
        <f t="shared" si="1"/>
        <v>1</v>
      </c>
      <c r="F6" s="19">
        <f t="shared" si="1"/>
        <v>1</v>
      </c>
      <c r="G6">
        <f t="shared" si="1"/>
        <v>0</v>
      </c>
      <c r="H6" t="s">
        <v>42</v>
      </c>
      <c r="I6" s="21">
        <f t="shared" si="2"/>
        <v>0</v>
      </c>
      <c r="J6" s="21">
        <f t="shared" si="2"/>
        <v>1</v>
      </c>
    </row>
    <row r="7" spans="1:10" x14ac:dyDescent="0.25">
      <c r="A7" t="s">
        <v>747</v>
      </c>
      <c r="B7" t="str">
        <v>O1,O4,O7,O11,O12,O15,O18,O20,O22,O13,O25,O26,O28,O30,O31,O32,O34,O52,O40,O55,O60,O61</v>
      </c>
      <c r="C7" t="s">
        <v>48</v>
      </c>
      <c r="D7" s="19">
        <f t="shared" si="1"/>
        <v>1</v>
      </c>
      <c r="E7" s="19">
        <f t="shared" si="1"/>
        <v>1</v>
      </c>
      <c r="F7" s="19">
        <f t="shared" si="1"/>
        <v>1</v>
      </c>
      <c r="G7">
        <f t="shared" si="1"/>
        <v>0</v>
      </c>
      <c r="H7" t="s">
        <v>62</v>
      </c>
      <c r="I7" s="21">
        <f t="shared" si="2"/>
        <v>1</v>
      </c>
      <c r="J7" s="21">
        <f t="shared" si="2"/>
        <v>1</v>
      </c>
    </row>
    <row r="8" spans="1:10" x14ac:dyDescent="0.25">
      <c r="A8" t="s">
        <v>748</v>
      </c>
      <c r="B8" t="str">
        <v>O1,O4,O7,O10,O15,O18,O20,O22,O26,O28,O30,O33,O34,O52,O38,O55,O43,O45</v>
      </c>
      <c r="C8" t="s">
        <v>42</v>
      </c>
      <c r="D8" s="19">
        <f t="shared" si="1"/>
        <v>1</v>
      </c>
      <c r="E8" s="19">
        <f t="shared" si="1"/>
        <v>1</v>
      </c>
      <c r="F8" s="19">
        <f t="shared" si="1"/>
        <v>1</v>
      </c>
      <c r="G8">
        <f t="shared" si="1"/>
        <v>0</v>
      </c>
      <c r="H8" t="s">
        <v>42</v>
      </c>
      <c r="I8" s="21">
        <f t="shared" si="2"/>
        <v>0</v>
      </c>
      <c r="J8" s="21">
        <f t="shared" si="2"/>
        <v>1</v>
      </c>
    </row>
    <row r="9" spans="1:10" x14ac:dyDescent="0.25">
      <c r="A9" t="s">
        <v>749</v>
      </c>
      <c r="B9" t="str">
        <v>O2,O5,O8,O9,O16,O18,O20,O22,O26,O28,O31,O32,O34,O53,O40,O55,O62</v>
      </c>
      <c r="C9" t="s">
        <v>42</v>
      </c>
      <c r="D9" s="19">
        <f t="shared" si="1"/>
        <v>1</v>
      </c>
      <c r="E9" s="19">
        <f t="shared" si="1"/>
        <v>1</v>
      </c>
      <c r="F9" s="19">
        <f t="shared" si="1"/>
        <v>0</v>
      </c>
      <c r="G9">
        <f t="shared" si="1"/>
        <v>0</v>
      </c>
      <c r="H9" t="s">
        <v>48</v>
      </c>
      <c r="I9" s="21">
        <f t="shared" si="2"/>
        <v>1</v>
      </c>
      <c r="J9" s="21">
        <f t="shared" si="2"/>
        <v>1</v>
      </c>
    </row>
    <row r="10" spans="1:10" x14ac:dyDescent="0.25">
      <c r="A10" t="s">
        <v>750</v>
      </c>
      <c r="B10" t="str">
        <v>O1,O4,O7,O9,O63,O16,O64,O18,O20,O22,O13,O26,O28,O31,O32,O34,O36,O38,O55,O43</v>
      </c>
      <c r="C10" t="s">
        <v>42</v>
      </c>
      <c r="D10" s="19">
        <f t="shared" si="1"/>
        <v>1</v>
      </c>
      <c r="E10" s="19">
        <f t="shared" si="1"/>
        <v>1</v>
      </c>
      <c r="F10" s="19">
        <f t="shared" si="1"/>
        <v>0</v>
      </c>
      <c r="G10">
        <f t="shared" si="1"/>
        <v>0</v>
      </c>
      <c r="H10" t="s">
        <v>62</v>
      </c>
      <c r="I10" s="21">
        <f t="shared" si="2"/>
        <v>1</v>
      </c>
      <c r="J10" s="21">
        <f t="shared" si="2"/>
        <v>1</v>
      </c>
    </row>
    <row r="11" spans="1:10" x14ac:dyDescent="0.25">
      <c r="A11" t="s">
        <v>751</v>
      </c>
      <c r="B11" t="str">
        <v>O1,O4,O7,O9,O65,O47,O15,O43,O18,O20,O22,O50,O66,O26,O28,O30,O33,O34,O53,O40,O55,O62,O45</v>
      </c>
      <c r="C11" t="s">
        <v>42</v>
      </c>
      <c r="D11" s="19">
        <f t="shared" si="1"/>
        <v>1</v>
      </c>
      <c r="E11" s="19">
        <f t="shared" si="1"/>
        <v>1</v>
      </c>
      <c r="F11" s="19">
        <f t="shared" si="1"/>
        <v>1</v>
      </c>
      <c r="G11">
        <f t="shared" si="1"/>
        <v>0</v>
      </c>
      <c r="H11" t="s">
        <v>42</v>
      </c>
      <c r="I11" s="21">
        <f t="shared" si="2"/>
        <v>0</v>
      </c>
      <c r="J11" s="21">
        <f t="shared" si="2"/>
        <v>1</v>
      </c>
    </row>
    <row r="12" spans="1:10" x14ac:dyDescent="0.25">
      <c r="A12" t="s">
        <v>752</v>
      </c>
      <c r="B12" t="str">
        <v>O1,O5,O8,O9,O15,O18,O20,O22,O26,O28,O30,O33,O34,O52,O38,O54,O67</v>
      </c>
      <c r="C12" t="s">
        <v>42</v>
      </c>
      <c r="D12" s="19">
        <f t="shared" si="1"/>
        <v>1</v>
      </c>
      <c r="E12" s="19">
        <f t="shared" si="1"/>
        <v>1</v>
      </c>
      <c r="F12" s="19">
        <f t="shared" si="1"/>
        <v>1</v>
      </c>
      <c r="G12">
        <f t="shared" si="1"/>
        <v>0</v>
      </c>
      <c r="H12" t="s">
        <v>42</v>
      </c>
      <c r="I12" s="21">
        <f t="shared" si="2"/>
        <v>0</v>
      </c>
      <c r="J12" s="21">
        <f t="shared" si="2"/>
        <v>1</v>
      </c>
    </row>
    <row r="13" spans="1:10" x14ac:dyDescent="0.25">
      <c r="A13" t="s">
        <v>753</v>
      </c>
      <c r="B13" t="str">
        <v>O1,O5,O8,O9,O15,O19,O20,O22,O26,O28,O30,O32,O34,O36,O38,O55,O62,O68,O45</v>
      </c>
      <c r="C13" t="s">
        <v>42</v>
      </c>
      <c r="D13" s="19">
        <f t="shared" si="1"/>
        <v>1</v>
      </c>
      <c r="E13" s="19">
        <f t="shared" si="1"/>
        <v>1</v>
      </c>
      <c r="F13" s="19">
        <f t="shared" si="1"/>
        <v>1</v>
      </c>
      <c r="G13">
        <f t="shared" si="1"/>
        <v>0</v>
      </c>
      <c r="H13" t="s">
        <v>62</v>
      </c>
      <c r="I13" s="21">
        <f t="shared" si="2"/>
        <v>1</v>
      </c>
      <c r="J13" s="21">
        <f t="shared" si="2"/>
        <v>1</v>
      </c>
    </row>
    <row r="14" spans="1:10" x14ac:dyDescent="0.25">
      <c r="A14" t="s">
        <v>754</v>
      </c>
      <c r="B14" t="str">
        <v>O1,O4,O7,O9,O16,O20,O22,O26,O28,O30,O33,O34,O37,O39,O55,O43,O56</v>
      </c>
      <c r="C14" t="s">
        <v>48</v>
      </c>
      <c r="D14" s="19">
        <f t="shared" si="1"/>
        <v>1</v>
      </c>
      <c r="E14" s="19">
        <f t="shared" si="1"/>
        <v>1</v>
      </c>
      <c r="F14" s="19">
        <f t="shared" si="1"/>
        <v>1</v>
      </c>
      <c r="G14">
        <f t="shared" si="1"/>
        <v>0</v>
      </c>
      <c r="H14" t="s">
        <v>42</v>
      </c>
      <c r="I14" s="21">
        <f t="shared" si="2"/>
        <v>0</v>
      </c>
      <c r="J14" s="21">
        <f t="shared" si="2"/>
        <v>1</v>
      </c>
    </row>
    <row r="15" spans="1:10" x14ac:dyDescent="0.25">
      <c r="A15" t="s">
        <v>755</v>
      </c>
      <c r="B15" t="str">
        <v>O1,O4,O7,O9,O15,O18,O20,O22,O26,O28,O30,O33,O34,O52,O39,O55,O44,O45</v>
      </c>
      <c r="C15" t="s">
        <v>48</v>
      </c>
      <c r="D15" s="19">
        <f t="shared" si="1"/>
        <v>1</v>
      </c>
      <c r="E15" s="19">
        <f t="shared" si="1"/>
        <v>1</v>
      </c>
      <c r="F15" s="19">
        <f t="shared" si="1"/>
        <v>1</v>
      </c>
      <c r="G15">
        <f t="shared" si="1"/>
        <v>0</v>
      </c>
      <c r="H15" t="s">
        <v>42</v>
      </c>
      <c r="I15" s="21">
        <f t="shared" si="2"/>
        <v>0</v>
      </c>
      <c r="J15" s="21">
        <f t="shared" si="2"/>
        <v>1</v>
      </c>
    </row>
    <row r="16" spans="1:10" x14ac:dyDescent="0.25">
      <c r="A16" t="s">
        <v>756</v>
      </c>
      <c r="B16" t="str">
        <v>O2,O5,O8,O10,O15,O18,O20,O22,O26,O28,O30,O32,O34,O53,O38,O55,O59</v>
      </c>
      <c r="C16" t="s">
        <v>42</v>
      </c>
      <c r="D16" s="19">
        <f t="shared" si="1"/>
        <v>1</v>
      </c>
      <c r="E16" s="19">
        <f t="shared" si="1"/>
        <v>1</v>
      </c>
      <c r="F16" s="19">
        <f t="shared" si="1"/>
        <v>1</v>
      </c>
      <c r="G16">
        <f t="shared" si="1"/>
        <v>0</v>
      </c>
      <c r="H16" t="s">
        <v>42</v>
      </c>
      <c r="I16" s="21">
        <f t="shared" si="2"/>
        <v>1</v>
      </c>
      <c r="J16" s="21">
        <f t="shared" si="2"/>
        <v>1</v>
      </c>
    </row>
    <row r="17" spans="1:10" x14ac:dyDescent="0.25">
      <c r="A17" t="s">
        <v>757</v>
      </c>
      <c r="B17" t="str">
        <v>O1,O4,O7,O9,O46,O16,O69,O19,O20,O22,O26,O29,O30,O33,O34,O36,O38,O55,O65</v>
      </c>
      <c r="C17" t="s">
        <v>42</v>
      </c>
      <c r="D17" s="19">
        <f t="shared" si="1"/>
        <v>1</v>
      </c>
      <c r="E17" s="19">
        <f t="shared" si="1"/>
        <v>0</v>
      </c>
      <c r="F17" s="19">
        <f t="shared" si="1"/>
        <v>1</v>
      </c>
      <c r="G17">
        <f t="shared" si="1"/>
        <v>0</v>
      </c>
      <c r="H17" t="s">
        <v>42</v>
      </c>
      <c r="I17" s="21">
        <f t="shared" si="2"/>
        <v>0</v>
      </c>
      <c r="J17" s="21">
        <f t="shared" si="2"/>
        <v>1</v>
      </c>
    </row>
    <row r="18" spans="1:10" x14ac:dyDescent="0.25">
      <c r="A18" t="s">
        <v>758</v>
      </c>
      <c r="B18" t="str">
        <v>O2,O5,O7,O10,O16,O18,O20,O22,O70,O26,O28,O31,O71,O33,O34,O36,O40,O55,O72</v>
      </c>
      <c r="C18" t="s">
        <v>48</v>
      </c>
      <c r="D18" s="19">
        <f t="shared" si="1"/>
        <v>1</v>
      </c>
      <c r="E18" s="19">
        <f t="shared" si="1"/>
        <v>1</v>
      </c>
      <c r="F18" s="19">
        <f t="shared" si="1"/>
        <v>0</v>
      </c>
      <c r="G18">
        <f t="shared" si="1"/>
        <v>1</v>
      </c>
      <c r="H18" t="s">
        <v>42</v>
      </c>
      <c r="I18" s="21">
        <f t="shared" si="2"/>
        <v>0</v>
      </c>
      <c r="J18" s="21">
        <f t="shared" si="2"/>
        <v>1</v>
      </c>
    </row>
    <row r="19" spans="1:10" x14ac:dyDescent="0.25">
      <c r="A19" t="s">
        <v>759</v>
      </c>
      <c r="B19" t="str">
        <v>O2,O4,O7,O9,O15,O19,O20,O22,O26,O28,O30,O73,O74,O37,O39,O55,O43,O67</v>
      </c>
      <c r="C19" t="s">
        <v>48</v>
      </c>
      <c r="D19" s="19">
        <f t="shared" si="1"/>
        <v>1</v>
      </c>
      <c r="E19" s="19">
        <f t="shared" si="1"/>
        <v>1</v>
      </c>
      <c r="F19" s="19">
        <f t="shared" si="1"/>
        <v>1</v>
      </c>
      <c r="G19">
        <f t="shared" si="1"/>
        <v>0</v>
      </c>
      <c r="H19" t="s">
        <v>42</v>
      </c>
      <c r="I19" s="21">
        <f t="shared" si="2"/>
        <v>0</v>
      </c>
      <c r="J19" s="21">
        <f t="shared" si="2"/>
        <v>0</v>
      </c>
    </row>
    <row r="20" spans="1:10" x14ac:dyDescent="0.25">
      <c r="A20" t="s">
        <v>760</v>
      </c>
      <c r="B20" t="str">
        <v>O2,O5,O8,O9,O65,O15,O18,O20,O22,O26,O28,O30,O33,O34,O53,O40,O55,O44,O45</v>
      </c>
      <c r="C20" t="s">
        <v>42</v>
      </c>
      <c r="D20" s="19">
        <f t="shared" si="1"/>
        <v>1</v>
      </c>
      <c r="E20" s="19">
        <f t="shared" si="1"/>
        <v>1</v>
      </c>
      <c r="F20" s="19">
        <f t="shared" si="1"/>
        <v>1</v>
      </c>
      <c r="G20">
        <f t="shared" si="1"/>
        <v>0</v>
      </c>
      <c r="H20" t="s">
        <v>42</v>
      </c>
      <c r="I20" s="21">
        <f t="shared" si="2"/>
        <v>0</v>
      </c>
      <c r="J20" s="21">
        <f t="shared" si="2"/>
        <v>1</v>
      </c>
    </row>
    <row r="21" spans="1:10" x14ac:dyDescent="0.25">
      <c r="A21" t="s">
        <v>761</v>
      </c>
      <c r="B21" t="str">
        <v>O2,O4,O7,O11,O16,O20,O22,O26,O29,O31,O33,O34,O37,O39,O55,O44,O45</v>
      </c>
      <c r="C21" t="s">
        <v>42</v>
      </c>
      <c r="D21" s="19">
        <f t="shared" si="1"/>
        <v>1</v>
      </c>
      <c r="E21" s="19">
        <f t="shared" si="1"/>
        <v>0</v>
      </c>
      <c r="F21" s="19">
        <f t="shared" si="1"/>
        <v>0</v>
      </c>
      <c r="G21">
        <f t="shared" si="1"/>
        <v>0</v>
      </c>
      <c r="H21" t="s">
        <v>62</v>
      </c>
      <c r="I21" s="21">
        <f t="shared" si="2"/>
        <v>0</v>
      </c>
      <c r="J21" s="21">
        <f t="shared" si="2"/>
        <v>1</v>
      </c>
    </row>
    <row r="22" spans="1:10" x14ac:dyDescent="0.25">
      <c r="A22" t="s">
        <v>762</v>
      </c>
      <c r="B22" t="str">
        <v>O1,O4,O7,O11,O65,O15,O18,O20,O22,O26,O28,O31,O33,O34,O53,O38,O55,O75,O43</v>
      </c>
      <c r="C22" t="s">
        <v>42</v>
      </c>
      <c r="D22" s="19">
        <f t="shared" si="1"/>
        <v>1</v>
      </c>
      <c r="E22" s="19">
        <f t="shared" si="1"/>
        <v>1</v>
      </c>
      <c r="F22" s="19">
        <f t="shared" si="1"/>
        <v>0</v>
      </c>
      <c r="G22">
        <f t="shared" si="1"/>
        <v>0</v>
      </c>
      <c r="H22" t="s">
        <v>62</v>
      </c>
      <c r="I22" s="21">
        <f t="shared" si="2"/>
        <v>0</v>
      </c>
      <c r="J22" s="21">
        <f t="shared" si="2"/>
        <v>1</v>
      </c>
    </row>
    <row r="23" spans="1:10" x14ac:dyDescent="0.25">
      <c r="A23" t="s">
        <v>763</v>
      </c>
      <c r="B23" t="str">
        <v>O1,O5,O8,O10,O16,O19,O20,O23,O27,O29,O31,O33,O34,O52,O39,O55,O44,O45</v>
      </c>
      <c r="C23" t="s">
        <v>48</v>
      </c>
      <c r="D23" s="19">
        <f t="shared" si="1"/>
        <v>0</v>
      </c>
      <c r="E23" s="19">
        <f t="shared" si="1"/>
        <v>0</v>
      </c>
      <c r="F23" s="19">
        <f t="shared" si="1"/>
        <v>0</v>
      </c>
      <c r="G23">
        <f t="shared" si="1"/>
        <v>0</v>
      </c>
      <c r="H23" t="s">
        <v>42</v>
      </c>
      <c r="I23" s="21">
        <f t="shared" si="2"/>
        <v>0</v>
      </c>
      <c r="J23" s="21">
        <f t="shared" si="2"/>
        <v>1</v>
      </c>
    </row>
    <row r="24" spans="1:10" x14ac:dyDescent="0.25">
      <c r="A24" t="s">
        <v>764</v>
      </c>
      <c r="B24" t="str">
        <v>O2,O5,O8,O9,O47,O15,O18,O20,O22,O76,O26,O28,O30,O33,O34,O53,O38,O55,O44,O45</v>
      </c>
      <c r="C24" t="s">
        <v>42</v>
      </c>
      <c r="D24" s="19">
        <f t="shared" si="1"/>
        <v>1</v>
      </c>
      <c r="E24" s="19">
        <f t="shared" si="1"/>
        <v>1</v>
      </c>
      <c r="F24" s="19">
        <f t="shared" si="1"/>
        <v>1</v>
      </c>
      <c r="G24">
        <f t="shared" si="1"/>
        <v>0</v>
      </c>
      <c r="H24" t="s">
        <v>42</v>
      </c>
      <c r="I24" s="21">
        <f t="shared" si="2"/>
        <v>0</v>
      </c>
      <c r="J24" s="21">
        <f t="shared" si="2"/>
        <v>1</v>
      </c>
    </row>
    <row r="25" spans="1:10" x14ac:dyDescent="0.25">
      <c r="A25" t="s">
        <v>765</v>
      </c>
      <c r="B25" t="str">
        <v>O1,O5,O8,O9,O15,O18,O20,O22,O76,O26,O28,O30,O32,O34,O53,O38,O54,O44</v>
      </c>
      <c r="C25" t="s">
        <v>42</v>
      </c>
      <c r="D25" s="19">
        <f t="shared" si="1"/>
        <v>1</v>
      </c>
      <c r="E25" s="19">
        <f t="shared" si="1"/>
        <v>1</v>
      </c>
      <c r="F25" s="19">
        <f t="shared" si="1"/>
        <v>1</v>
      </c>
      <c r="G25">
        <f t="shared" si="1"/>
        <v>0</v>
      </c>
      <c r="H25" t="s">
        <v>42</v>
      </c>
      <c r="I25" s="21">
        <f t="shared" si="2"/>
        <v>1</v>
      </c>
      <c r="J25" s="21">
        <f t="shared" si="2"/>
        <v>1</v>
      </c>
    </row>
    <row r="26" spans="1:10" x14ac:dyDescent="0.25">
      <c r="A26" t="s">
        <v>769</v>
      </c>
      <c r="D26">
        <f>SUM(D2:D25)</f>
        <v>23</v>
      </c>
      <c r="E26">
        <f t="shared" ref="E26:F26" si="3">SUM(E2:E25)</f>
        <v>20</v>
      </c>
      <c r="F26">
        <f t="shared" si="3"/>
        <v>18</v>
      </c>
      <c r="I26" s="21">
        <f>SUM(I2:I25)</f>
        <v>6</v>
      </c>
      <c r="J26" s="21">
        <f>SUM(J2:J25)</f>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workbookViewId="0">
      <selection activeCell="E35" sqref="E35"/>
    </sheetView>
  </sheetViews>
  <sheetFormatPr defaultRowHeight="15" x14ac:dyDescent="0.25"/>
  <cols>
    <col min="1" max="1" width="10.5703125" customWidth="1"/>
    <col min="2" max="2" width="63" customWidth="1"/>
    <col min="4" max="4" width="14.28515625" customWidth="1"/>
    <col min="5" max="5" width="38" customWidth="1"/>
    <col min="6" max="6" width="52.5703125" customWidth="1"/>
  </cols>
  <sheetData>
    <row r="1" spans="1:6" x14ac:dyDescent="0.25">
      <c r="A1" t="s">
        <v>538</v>
      </c>
      <c r="B1" t="s">
        <v>539</v>
      </c>
      <c r="D1" t="s">
        <v>698</v>
      </c>
      <c r="E1" t="s">
        <v>699</v>
      </c>
      <c r="F1" t="s">
        <v>700</v>
      </c>
    </row>
    <row r="2" spans="1:6" x14ac:dyDescent="0.25">
      <c r="A2" t="s">
        <v>540</v>
      </c>
      <c r="B2" s="8" t="s">
        <v>572</v>
      </c>
      <c r="D2" s="4" t="s">
        <v>701</v>
      </c>
      <c r="E2" s="14" t="s">
        <v>714</v>
      </c>
      <c r="F2" t="s">
        <v>721</v>
      </c>
    </row>
    <row r="3" spans="1:6" x14ac:dyDescent="0.25">
      <c r="A3" t="s">
        <v>537</v>
      </c>
      <c r="B3" s="11" t="s">
        <v>573</v>
      </c>
      <c r="D3" s="5" t="s">
        <v>702</v>
      </c>
      <c r="E3" s="15" t="s">
        <v>715</v>
      </c>
      <c r="F3" t="s">
        <v>723</v>
      </c>
    </row>
    <row r="4" spans="1:6" x14ac:dyDescent="0.25">
      <c r="A4" t="s">
        <v>541</v>
      </c>
      <c r="B4" s="4" t="s">
        <v>589</v>
      </c>
      <c r="D4" s="6" t="s">
        <v>703</v>
      </c>
      <c r="E4" s="14" t="s">
        <v>716</v>
      </c>
      <c r="F4" t="s">
        <v>722</v>
      </c>
    </row>
    <row r="5" spans="1:6" x14ac:dyDescent="0.25">
      <c r="A5" t="s">
        <v>542</v>
      </c>
      <c r="B5" s="5" t="s">
        <v>593</v>
      </c>
      <c r="D5" s="7" t="s">
        <v>704</v>
      </c>
      <c r="E5" s="15" t="s">
        <v>717</v>
      </c>
      <c r="F5" t="s">
        <v>724</v>
      </c>
    </row>
    <row r="6" spans="1:6" x14ac:dyDescent="0.25">
      <c r="A6" t="s">
        <v>543</v>
      </c>
      <c r="B6" s="5" t="s">
        <v>594</v>
      </c>
      <c r="D6" s="8" t="s">
        <v>705</v>
      </c>
      <c r="E6" s="14" t="s">
        <v>709</v>
      </c>
      <c r="F6" t="s">
        <v>540</v>
      </c>
    </row>
    <row r="7" spans="1:6" x14ac:dyDescent="0.25">
      <c r="A7" t="s">
        <v>544</v>
      </c>
      <c r="B7" s="4" t="s">
        <v>590</v>
      </c>
      <c r="D7" s="11" t="s">
        <v>706</v>
      </c>
      <c r="E7" s="15" t="s">
        <v>719</v>
      </c>
      <c r="F7" t="s">
        <v>725</v>
      </c>
    </row>
    <row r="8" spans="1:6" x14ac:dyDescent="0.25">
      <c r="A8" t="s">
        <v>545</v>
      </c>
      <c r="B8" s="5" t="s">
        <v>591</v>
      </c>
      <c r="D8" s="9" t="s">
        <v>707</v>
      </c>
      <c r="E8" s="16" t="s">
        <v>711</v>
      </c>
      <c r="F8" t="s">
        <v>726</v>
      </c>
    </row>
    <row r="9" spans="1:6" x14ac:dyDescent="0.25">
      <c r="A9" t="s">
        <v>546</v>
      </c>
      <c r="B9" s="5" t="s">
        <v>592</v>
      </c>
      <c r="D9" s="10" t="s">
        <v>708</v>
      </c>
      <c r="E9" s="16" t="s">
        <v>710</v>
      </c>
      <c r="F9" t="s">
        <v>727</v>
      </c>
    </row>
    <row r="10" spans="1:6" x14ac:dyDescent="0.25">
      <c r="A10" t="s">
        <v>547</v>
      </c>
      <c r="B10" s="4" t="s">
        <v>596</v>
      </c>
      <c r="D10" s="12" t="s">
        <v>718</v>
      </c>
      <c r="E10" s="14" t="s">
        <v>712</v>
      </c>
      <c r="F10" t="s">
        <v>728</v>
      </c>
    </row>
    <row r="11" spans="1:6" x14ac:dyDescent="0.25">
      <c r="A11" t="s">
        <v>548</v>
      </c>
      <c r="B11" s="5" t="s">
        <v>597</v>
      </c>
      <c r="D11" s="13" t="s">
        <v>720</v>
      </c>
      <c r="E11" s="15" t="s">
        <v>713</v>
      </c>
      <c r="F11" t="s">
        <v>729</v>
      </c>
    </row>
    <row r="12" spans="1:6" x14ac:dyDescent="0.25">
      <c r="A12" t="s">
        <v>549</v>
      </c>
      <c r="B12" s="5" t="s">
        <v>598</v>
      </c>
    </row>
    <row r="13" spans="1:6" x14ac:dyDescent="0.25">
      <c r="A13" t="s">
        <v>550</v>
      </c>
      <c r="B13" s="13" t="s">
        <v>600</v>
      </c>
      <c r="D13" t="s">
        <v>730</v>
      </c>
      <c r="E13" t="s">
        <v>731</v>
      </c>
      <c r="F13" t="s">
        <v>700</v>
      </c>
    </row>
    <row r="14" spans="1:6" x14ac:dyDescent="0.25">
      <c r="A14" t="s">
        <v>551</v>
      </c>
      <c r="B14" s="11" t="s">
        <v>601</v>
      </c>
      <c r="D14" s="14" t="s">
        <v>734</v>
      </c>
      <c r="E14" s="3" t="s">
        <v>732</v>
      </c>
      <c r="F14" s="3" t="s">
        <v>738</v>
      </c>
    </row>
    <row r="15" spans="1:6" x14ac:dyDescent="0.25">
      <c r="A15" t="s">
        <v>552</v>
      </c>
      <c r="B15" s="13" t="s">
        <v>602</v>
      </c>
      <c r="D15" s="15" t="s">
        <v>735</v>
      </c>
      <c r="E15" s="3" t="s">
        <v>733</v>
      </c>
      <c r="F15" s="3" t="s">
        <v>739</v>
      </c>
    </row>
    <row r="16" spans="1:6" x14ac:dyDescent="0.25">
      <c r="A16" t="s">
        <v>553</v>
      </c>
      <c r="B16" s="4" t="s">
        <v>604</v>
      </c>
      <c r="D16" s="16" t="s">
        <v>736</v>
      </c>
      <c r="E16" s="3" t="s">
        <v>737</v>
      </c>
      <c r="F16" s="3" t="s">
        <v>740</v>
      </c>
    </row>
    <row r="17" spans="1:2" x14ac:dyDescent="0.25">
      <c r="A17" t="s">
        <v>554</v>
      </c>
      <c r="B17" s="5" t="s">
        <v>605</v>
      </c>
    </row>
    <row r="18" spans="1:2" x14ac:dyDescent="0.25">
      <c r="A18" t="s">
        <v>555</v>
      </c>
      <c r="B18" s="13" t="s">
        <v>606</v>
      </c>
    </row>
    <row r="19" spans="1:2" x14ac:dyDescent="0.25">
      <c r="A19" t="s">
        <v>556</v>
      </c>
      <c r="B19" s="4" t="s">
        <v>607</v>
      </c>
    </row>
    <row r="20" spans="1:2" x14ac:dyDescent="0.25">
      <c r="A20" t="s">
        <v>557</v>
      </c>
      <c r="B20" s="5" t="s">
        <v>608</v>
      </c>
    </row>
    <row r="21" spans="1:2" x14ac:dyDescent="0.25">
      <c r="A21" t="s">
        <v>558</v>
      </c>
      <c r="B21" s="4" t="s">
        <v>609</v>
      </c>
    </row>
    <row r="22" spans="1:2" x14ac:dyDescent="0.25">
      <c r="A22" t="s">
        <v>559</v>
      </c>
      <c r="B22" s="5" t="s">
        <v>610</v>
      </c>
    </row>
    <row r="23" spans="1:2" x14ac:dyDescent="0.25">
      <c r="A23" t="s">
        <v>560</v>
      </c>
      <c r="B23" s="4" t="s">
        <v>611</v>
      </c>
    </row>
    <row r="24" spans="1:2" x14ac:dyDescent="0.25">
      <c r="A24" t="s">
        <v>561</v>
      </c>
      <c r="B24" s="5" t="s">
        <v>612</v>
      </c>
    </row>
    <row r="25" spans="1:2" x14ac:dyDescent="0.25">
      <c r="A25" t="s">
        <v>562</v>
      </c>
      <c r="B25" s="12" t="s">
        <v>613</v>
      </c>
    </row>
    <row r="26" spans="1:2" x14ac:dyDescent="0.25">
      <c r="A26" t="s">
        <v>563</v>
      </c>
      <c r="B26" s="12" t="s">
        <v>614</v>
      </c>
    </row>
    <row r="27" spans="1:2" x14ac:dyDescent="0.25">
      <c r="A27" t="s">
        <v>564</v>
      </c>
      <c r="B27" s="4" t="s">
        <v>615</v>
      </c>
    </row>
    <row r="28" spans="1:2" x14ac:dyDescent="0.25">
      <c r="A28" t="s">
        <v>565</v>
      </c>
      <c r="B28" s="5" t="s">
        <v>616</v>
      </c>
    </row>
    <row r="29" spans="1:2" x14ac:dyDescent="0.25">
      <c r="A29" t="s">
        <v>566</v>
      </c>
      <c r="B29" s="4" t="s">
        <v>617</v>
      </c>
    </row>
    <row r="30" spans="1:2" x14ac:dyDescent="0.25">
      <c r="A30" t="s">
        <v>567</v>
      </c>
      <c r="B30" s="5" t="s">
        <v>618</v>
      </c>
    </row>
    <row r="31" spans="1:2" x14ac:dyDescent="0.25">
      <c r="A31" t="s">
        <v>568</v>
      </c>
      <c r="B31" s="4" t="s">
        <v>619</v>
      </c>
    </row>
    <row r="32" spans="1:2" x14ac:dyDescent="0.25">
      <c r="A32" t="s">
        <v>569</v>
      </c>
      <c r="B32" s="5" t="s">
        <v>620</v>
      </c>
    </row>
    <row r="33" spans="1:2" x14ac:dyDescent="0.25">
      <c r="A33" t="s">
        <v>570</v>
      </c>
      <c r="B33" s="6" t="s">
        <v>621</v>
      </c>
    </row>
    <row r="34" spans="1:2" x14ac:dyDescent="0.25">
      <c r="A34" t="s">
        <v>571</v>
      </c>
      <c r="B34" s="7" t="s">
        <v>622</v>
      </c>
    </row>
    <row r="35" spans="1:2" x14ac:dyDescent="0.25">
      <c r="A35" t="s">
        <v>574</v>
      </c>
      <c r="B35" s="6" t="s">
        <v>623</v>
      </c>
    </row>
    <row r="36" spans="1:2" x14ac:dyDescent="0.25">
      <c r="A36" t="s">
        <v>575</v>
      </c>
      <c r="B36" s="7" t="s">
        <v>624</v>
      </c>
    </row>
    <row r="37" spans="1:2" x14ac:dyDescent="0.25">
      <c r="A37" t="s">
        <v>576</v>
      </c>
      <c r="B37" s="6" t="s">
        <v>625</v>
      </c>
    </row>
    <row r="38" spans="1:2" x14ac:dyDescent="0.25">
      <c r="A38" t="s">
        <v>577</v>
      </c>
      <c r="B38" s="7" t="s">
        <v>626</v>
      </c>
    </row>
    <row r="39" spans="1:2" x14ac:dyDescent="0.25">
      <c r="A39" t="s">
        <v>578</v>
      </c>
      <c r="B39" s="6" t="s">
        <v>629</v>
      </c>
    </row>
    <row r="40" spans="1:2" x14ac:dyDescent="0.25">
      <c r="A40" t="s">
        <v>579</v>
      </c>
      <c r="B40" s="7" t="s">
        <v>627</v>
      </c>
    </row>
    <row r="41" spans="1:2" x14ac:dyDescent="0.25">
      <c r="A41" t="s">
        <v>580</v>
      </c>
      <c r="B41" s="7" t="s">
        <v>628</v>
      </c>
    </row>
    <row r="42" spans="1:2" x14ac:dyDescent="0.25">
      <c r="A42" t="s">
        <v>581</v>
      </c>
      <c r="B42" s="6" t="s">
        <v>630</v>
      </c>
    </row>
    <row r="43" spans="1:2" x14ac:dyDescent="0.25">
      <c r="A43" t="s">
        <v>582</v>
      </c>
      <c r="B43" s="7" t="s">
        <v>767</v>
      </c>
    </row>
    <row r="44" spans="1:2" x14ac:dyDescent="0.25">
      <c r="A44" t="s">
        <v>583</v>
      </c>
      <c r="B44" s="9" t="s">
        <v>667</v>
      </c>
    </row>
    <row r="45" spans="1:2" x14ac:dyDescent="0.25">
      <c r="A45" t="s">
        <v>584</v>
      </c>
      <c r="B45" s="12" t="s">
        <v>635</v>
      </c>
    </row>
    <row r="46" spans="1:2" x14ac:dyDescent="0.25">
      <c r="A46" t="s">
        <v>585</v>
      </c>
      <c r="B46" s="12" t="s">
        <v>636</v>
      </c>
    </row>
    <row r="47" spans="1:2" x14ac:dyDescent="0.25">
      <c r="A47" t="s">
        <v>586</v>
      </c>
      <c r="B47" s="9" t="s">
        <v>688</v>
      </c>
    </row>
    <row r="48" spans="1:2" x14ac:dyDescent="0.25">
      <c r="A48" t="s">
        <v>587</v>
      </c>
      <c r="B48" s="9" t="s">
        <v>637</v>
      </c>
    </row>
    <row r="49" spans="1:2" x14ac:dyDescent="0.25">
      <c r="A49" t="s">
        <v>588</v>
      </c>
      <c r="B49" s="12" t="s">
        <v>639</v>
      </c>
    </row>
    <row r="50" spans="1:2" x14ac:dyDescent="0.25">
      <c r="A50" t="s">
        <v>631</v>
      </c>
      <c r="B50" s="9" t="s">
        <v>640</v>
      </c>
    </row>
    <row r="51" spans="1:2" x14ac:dyDescent="0.25">
      <c r="A51" t="s">
        <v>632</v>
      </c>
      <c r="B51" s="9" t="s">
        <v>641</v>
      </c>
    </row>
    <row r="52" spans="1:2" x14ac:dyDescent="0.25">
      <c r="A52" t="s">
        <v>633</v>
      </c>
      <c r="B52" s="9" t="s">
        <v>642</v>
      </c>
    </row>
    <row r="53" spans="1:2" x14ac:dyDescent="0.25">
      <c r="A53" t="s">
        <v>634</v>
      </c>
      <c r="B53" s="7" t="s">
        <v>648</v>
      </c>
    </row>
    <row r="54" spans="1:2" x14ac:dyDescent="0.25">
      <c r="A54" t="s">
        <v>643</v>
      </c>
      <c r="B54" s="6" t="s">
        <v>649</v>
      </c>
    </row>
    <row r="55" spans="1:2" x14ac:dyDescent="0.25">
      <c r="A55" t="s">
        <v>644</v>
      </c>
      <c r="B55" s="7" t="s">
        <v>650</v>
      </c>
    </row>
    <row r="56" spans="1:2" x14ac:dyDescent="0.25">
      <c r="A56" t="s">
        <v>645</v>
      </c>
      <c r="B56" s="7" t="s">
        <v>651</v>
      </c>
    </row>
    <row r="57" spans="1:2" x14ac:dyDescent="0.25">
      <c r="A57" t="s">
        <v>646</v>
      </c>
      <c r="B57" s="10" t="s">
        <v>659</v>
      </c>
    </row>
    <row r="58" spans="1:2" x14ac:dyDescent="0.25">
      <c r="A58" t="s">
        <v>647</v>
      </c>
      <c r="B58" s="13" t="s">
        <v>660</v>
      </c>
    </row>
    <row r="59" spans="1:2" x14ac:dyDescent="0.25">
      <c r="A59" t="s">
        <v>652</v>
      </c>
      <c r="B59" s="9" t="s">
        <v>661</v>
      </c>
    </row>
    <row r="60" spans="1:2" x14ac:dyDescent="0.25">
      <c r="A60" t="s">
        <v>653</v>
      </c>
      <c r="B60" s="13" t="s">
        <v>662</v>
      </c>
    </row>
    <row r="61" spans="1:2" x14ac:dyDescent="0.25">
      <c r="A61" t="s">
        <v>654</v>
      </c>
      <c r="B61" s="13" t="s">
        <v>664</v>
      </c>
    </row>
    <row r="62" spans="1:2" x14ac:dyDescent="0.25">
      <c r="A62" t="s">
        <v>655</v>
      </c>
      <c r="B62" s="10" t="s">
        <v>665</v>
      </c>
    </row>
    <row r="63" spans="1:2" x14ac:dyDescent="0.25">
      <c r="A63" t="s">
        <v>656</v>
      </c>
      <c r="B63" s="9" t="s">
        <v>668</v>
      </c>
    </row>
    <row r="64" spans="1:2" x14ac:dyDescent="0.25">
      <c r="A64" t="s">
        <v>657</v>
      </c>
      <c r="B64" s="9" t="s">
        <v>669</v>
      </c>
    </row>
    <row r="65" spans="1:2" x14ac:dyDescent="0.25">
      <c r="A65" t="s">
        <v>658</v>
      </c>
      <c r="B65" s="12" t="s">
        <v>675</v>
      </c>
    </row>
    <row r="66" spans="1:2" x14ac:dyDescent="0.25">
      <c r="A66" t="s">
        <v>670</v>
      </c>
      <c r="B66" s="9" t="s">
        <v>695</v>
      </c>
    </row>
    <row r="67" spans="1:2" x14ac:dyDescent="0.25">
      <c r="A67" t="s">
        <v>671</v>
      </c>
      <c r="B67" s="5" t="s">
        <v>676</v>
      </c>
    </row>
    <row r="68" spans="1:2" x14ac:dyDescent="0.25">
      <c r="A68" t="s">
        <v>672</v>
      </c>
      <c r="B68" s="10" t="s">
        <v>678</v>
      </c>
    </row>
    <row r="69" spans="1:2" x14ac:dyDescent="0.25">
      <c r="A69" t="s">
        <v>673</v>
      </c>
      <c r="B69" s="9" t="s">
        <v>680</v>
      </c>
    </row>
    <row r="70" spans="1:2" x14ac:dyDescent="0.25">
      <c r="A70" t="s">
        <v>674</v>
      </c>
      <c r="B70" s="9" t="s">
        <v>689</v>
      </c>
    </row>
    <row r="71" spans="1:2" x14ac:dyDescent="0.25">
      <c r="A71" t="s">
        <v>681</v>
      </c>
      <c r="B71" s="12" t="s">
        <v>690</v>
      </c>
    </row>
    <row r="72" spans="1:2" x14ac:dyDescent="0.25">
      <c r="A72" t="s">
        <v>682</v>
      </c>
      <c r="B72" s="12" t="s">
        <v>691</v>
      </c>
    </row>
    <row r="73" spans="1:2" x14ac:dyDescent="0.25">
      <c r="A73" t="s">
        <v>683</v>
      </c>
      <c r="B73" s="10" t="s">
        <v>692</v>
      </c>
    </row>
    <row r="74" spans="1:2" x14ac:dyDescent="0.25">
      <c r="A74" t="s">
        <v>684</v>
      </c>
      <c r="B74" s="6" t="s">
        <v>693</v>
      </c>
    </row>
    <row r="75" spans="1:2" x14ac:dyDescent="0.25">
      <c r="A75" t="s">
        <v>685</v>
      </c>
      <c r="B75" s="6" t="s">
        <v>694</v>
      </c>
    </row>
    <row r="76" spans="1:2" x14ac:dyDescent="0.25">
      <c r="A76" t="s">
        <v>686</v>
      </c>
      <c r="B76" s="13" t="s">
        <v>696</v>
      </c>
    </row>
    <row r="77" spans="1:2" x14ac:dyDescent="0.25">
      <c r="A77" t="s">
        <v>687</v>
      </c>
      <c r="B77" s="12" t="s">
        <v>697</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24D6-3533-4AFC-98C2-1287BC453D4C}">
  <dimension ref="A1:N26"/>
  <sheetViews>
    <sheetView tabSelected="1" workbookViewId="0">
      <selection activeCell="G29" sqref="G29"/>
    </sheetView>
  </sheetViews>
  <sheetFormatPr defaultRowHeight="15" x14ac:dyDescent="0.25"/>
  <cols>
    <col min="1" max="1" width="16" customWidth="1"/>
  </cols>
  <sheetData>
    <row r="1" spans="1:14" x14ac:dyDescent="0.25">
      <c r="A1" t="s">
        <v>741</v>
      </c>
      <c r="B1" t="s">
        <v>701</v>
      </c>
      <c r="C1" t="s">
        <v>702</v>
      </c>
      <c r="D1" t="s">
        <v>703</v>
      </c>
      <c r="E1" t="s">
        <v>704</v>
      </c>
      <c r="F1" t="s">
        <v>705</v>
      </c>
      <c r="G1" t="s">
        <v>706</v>
      </c>
      <c r="H1" t="s">
        <v>707</v>
      </c>
      <c r="I1" t="s">
        <v>708</v>
      </c>
      <c r="J1" t="s">
        <v>718</v>
      </c>
      <c r="K1" t="s">
        <v>720</v>
      </c>
      <c r="L1" s="14" t="s">
        <v>734</v>
      </c>
      <c r="M1" s="15" t="s">
        <v>735</v>
      </c>
      <c r="N1" s="16" t="s">
        <v>736</v>
      </c>
    </row>
    <row r="2" spans="1:14" x14ac:dyDescent="0.25">
      <c r="A2" t="s">
        <v>742</v>
      </c>
      <c r="B2">
        <v>7</v>
      </c>
      <c r="C2">
        <v>3</v>
      </c>
      <c r="D2">
        <v>1</v>
      </c>
      <c r="E2">
        <v>4</v>
      </c>
      <c r="F2">
        <v>1</v>
      </c>
      <c r="G2">
        <v>1</v>
      </c>
      <c r="H2">
        <v>1</v>
      </c>
      <c r="I2">
        <v>0</v>
      </c>
      <c r="J2">
        <v>3</v>
      </c>
      <c r="K2">
        <v>3</v>
      </c>
      <c r="L2">
        <f>SUM(B2,D2,F2,J2)</f>
        <v>12</v>
      </c>
      <c r="M2">
        <f>SUM(C2,E2,G2,K2)</f>
        <v>11</v>
      </c>
      <c r="N2">
        <f>SUM(H2,I2)</f>
        <v>1</v>
      </c>
    </row>
    <row r="3" spans="1:14" x14ac:dyDescent="0.25">
      <c r="A3" t="s">
        <v>743</v>
      </c>
      <c r="B3">
        <v>7</v>
      </c>
      <c r="C3">
        <v>3</v>
      </c>
      <c r="D3">
        <v>3</v>
      </c>
      <c r="E3">
        <v>2</v>
      </c>
      <c r="F3">
        <v>1</v>
      </c>
      <c r="G3">
        <v>1</v>
      </c>
      <c r="H3">
        <v>5</v>
      </c>
      <c r="I3">
        <v>1</v>
      </c>
      <c r="J3">
        <v>1</v>
      </c>
      <c r="K3">
        <v>0</v>
      </c>
      <c r="L3">
        <f t="shared" ref="L3:L25" si="0">SUM(B3,D3,F3,J3)</f>
        <v>12</v>
      </c>
      <c r="M3">
        <f t="shared" ref="M3:M25" si="1">SUM(C3,E3,G3,K3)</f>
        <v>6</v>
      </c>
      <c r="N3">
        <f t="shared" ref="N3:N25" si="2">SUM(H3,I3)</f>
        <v>6</v>
      </c>
    </row>
    <row r="4" spans="1:14" x14ac:dyDescent="0.25">
      <c r="A4" t="s">
        <v>744</v>
      </c>
      <c r="B4">
        <v>7</v>
      </c>
      <c r="C4">
        <v>3</v>
      </c>
      <c r="D4">
        <v>3</v>
      </c>
      <c r="E4">
        <v>2</v>
      </c>
      <c r="F4">
        <v>0</v>
      </c>
      <c r="G4">
        <v>1</v>
      </c>
      <c r="H4">
        <v>0</v>
      </c>
      <c r="I4">
        <v>0</v>
      </c>
      <c r="J4">
        <v>2</v>
      </c>
      <c r="K4">
        <v>0</v>
      </c>
      <c r="L4">
        <f t="shared" si="0"/>
        <v>12</v>
      </c>
      <c r="M4">
        <f t="shared" si="1"/>
        <v>6</v>
      </c>
      <c r="N4">
        <f t="shared" si="2"/>
        <v>0</v>
      </c>
    </row>
    <row r="5" spans="1:14" x14ac:dyDescent="0.25">
      <c r="A5" t="s">
        <v>745</v>
      </c>
      <c r="B5">
        <v>7</v>
      </c>
      <c r="C5">
        <v>3</v>
      </c>
      <c r="D5">
        <v>3</v>
      </c>
      <c r="E5">
        <v>2</v>
      </c>
      <c r="F5">
        <v>0</v>
      </c>
      <c r="G5">
        <v>1</v>
      </c>
      <c r="H5">
        <v>1</v>
      </c>
      <c r="I5">
        <v>1</v>
      </c>
      <c r="J5">
        <v>0</v>
      </c>
      <c r="K5">
        <v>3</v>
      </c>
      <c r="L5">
        <f t="shared" si="0"/>
        <v>10</v>
      </c>
      <c r="M5">
        <f t="shared" si="1"/>
        <v>9</v>
      </c>
      <c r="N5">
        <f t="shared" si="2"/>
        <v>2</v>
      </c>
    </row>
    <row r="6" spans="1:14" x14ac:dyDescent="0.25">
      <c r="A6" t="s">
        <v>746</v>
      </c>
      <c r="B6">
        <v>8</v>
      </c>
      <c r="C6">
        <v>2</v>
      </c>
      <c r="D6">
        <v>3</v>
      </c>
      <c r="E6">
        <v>2</v>
      </c>
      <c r="F6">
        <v>0</v>
      </c>
      <c r="G6">
        <v>1</v>
      </c>
      <c r="H6">
        <v>4</v>
      </c>
      <c r="I6">
        <v>0</v>
      </c>
      <c r="J6">
        <v>0</v>
      </c>
      <c r="K6">
        <v>0</v>
      </c>
      <c r="L6">
        <f t="shared" si="0"/>
        <v>11</v>
      </c>
      <c r="M6">
        <f t="shared" si="1"/>
        <v>5</v>
      </c>
      <c r="N6">
        <f t="shared" si="2"/>
        <v>4</v>
      </c>
    </row>
    <row r="7" spans="1:14" x14ac:dyDescent="0.25">
      <c r="A7" t="s">
        <v>747</v>
      </c>
      <c r="B7">
        <v>7</v>
      </c>
      <c r="C7">
        <v>4</v>
      </c>
      <c r="D7">
        <v>2</v>
      </c>
      <c r="E7">
        <v>3</v>
      </c>
      <c r="F7">
        <v>1</v>
      </c>
      <c r="G7">
        <v>1</v>
      </c>
      <c r="H7">
        <v>0</v>
      </c>
      <c r="I7">
        <v>1</v>
      </c>
      <c r="J7">
        <v>1</v>
      </c>
      <c r="K7">
        <v>2</v>
      </c>
      <c r="L7">
        <f t="shared" si="0"/>
        <v>11</v>
      </c>
      <c r="M7">
        <f t="shared" si="1"/>
        <v>10</v>
      </c>
      <c r="N7">
        <f t="shared" si="2"/>
        <v>1</v>
      </c>
    </row>
    <row r="8" spans="1:14" x14ac:dyDescent="0.25">
      <c r="A8" t="s">
        <v>748</v>
      </c>
      <c r="B8">
        <v>7</v>
      </c>
      <c r="C8">
        <v>3</v>
      </c>
      <c r="D8">
        <v>2</v>
      </c>
      <c r="E8">
        <v>3</v>
      </c>
      <c r="F8">
        <v>1</v>
      </c>
      <c r="G8">
        <v>0</v>
      </c>
      <c r="H8">
        <v>1</v>
      </c>
      <c r="I8">
        <v>0</v>
      </c>
      <c r="J8">
        <v>1</v>
      </c>
      <c r="K8">
        <v>0</v>
      </c>
      <c r="L8">
        <f t="shared" si="0"/>
        <v>11</v>
      </c>
      <c r="M8">
        <f t="shared" si="1"/>
        <v>6</v>
      </c>
      <c r="N8">
        <f t="shared" si="2"/>
        <v>1</v>
      </c>
    </row>
    <row r="9" spans="1:14" x14ac:dyDescent="0.25">
      <c r="A9" t="s">
        <v>749</v>
      </c>
      <c r="B9">
        <v>6</v>
      </c>
      <c r="C9">
        <v>4</v>
      </c>
      <c r="D9">
        <v>3</v>
      </c>
      <c r="E9">
        <v>2</v>
      </c>
      <c r="F9">
        <v>0</v>
      </c>
      <c r="G9">
        <v>1</v>
      </c>
      <c r="H9">
        <v>1</v>
      </c>
      <c r="I9">
        <v>0</v>
      </c>
      <c r="J9">
        <v>0</v>
      </c>
      <c r="K9">
        <v>0</v>
      </c>
      <c r="L9">
        <f t="shared" si="0"/>
        <v>9</v>
      </c>
      <c r="M9">
        <f t="shared" si="1"/>
        <v>7</v>
      </c>
      <c r="N9">
        <f t="shared" si="2"/>
        <v>1</v>
      </c>
    </row>
    <row r="10" spans="1:14" x14ac:dyDescent="0.25">
      <c r="A10" t="s">
        <v>750</v>
      </c>
      <c r="B10">
        <v>6</v>
      </c>
      <c r="C10">
        <v>4</v>
      </c>
      <c r="D10">
        <v>4</v>
      </c>
      <c r="E10">
        <v>1</v>
      </c>
      <c r="F10">
        <v>1</v>
      </c>
      <c r="G10">
        <v>1</v>
      </c>
      <c r="H10">
        <v>2</v>
      </c>
      <c r="I10">
        <v>0</v>
      </c>
      <c r="J10">
        <v>1</v>
      </c>
      <c r="K10">
        <v>0</v>
      </c>
      <c r="L10">
        <f t="shared" si="0"/>
        <v>12</v>
      </c>
      <c r="M10">
        <f t="shared" si="1"/>
        <v>6</v>
      </c>
      <c r="N10">
        <f t="shared" si="2"/>
        <v>2</v>
      </c>
    </row>
    <row r="11" spans="1:14" x14ac:dyDescent="0.25">
      <c r="A11" t="s">
        <v>751</v>
      </c>
      <c r="B11">
        <v>8</v>
      </c>
      <c r="C11">
        <v>3</v>
      </c>
      <c r="D11">
        <v>2</v>
      </c>
      <c r="E11">
        <v>3</v>
      </c>
      <c r="F11">
        <v>1</v>
      </c>
      <c r="G11">
        <v>0</v>
      </c>
      <c r="H11">
        <v>5</v>
      </c>
      <c r="I11">
        <v>0</v>
      </c>
      <c r="J11">
        <v>1</v>
      </c>
      <c r="K11">
        <v>0</v>
      </c>
      <c r="L11">
        <f t="shared" si="0"/>
        <v>12</v>
      </c>
      <c r="M11">
        <f t="shared" si="1"/>
        <v>6</v>
      </c>
      <c r="N11">
        <f t="shared" si="2"/>
        <v>5</v>
      </c>
    </row>
    <row r="12" spans="1:14" x14ac:dyDescent="0.25">
      <c r="A12" t="s">
        <v>752</v>
      </c>
      <c r="B12">
        <v>8</v>
      </c>
      <c r="C12">
        <v>2</v>
      </c>
      <c r="D12">
        <v>2</v>
      </c>
      <c r="E12">
        <v>3</v>
      </c>
      <c r="F12">
        <v>1</v>
      </c>
      <c r="G12">
        <v>0</v>
      </c>
      <c r="H12">
        <v>0</v>
      </c>
      <c r="I12">
        <v>1</v>
      </c>
      <c r="J12">
        <v>0</v>
      </c>
      <c r="K12">
        <v>0</v>
      </c>
      <c r="L12">
        <f t="shared" si="0"/>
        <v>11</v>
      </c>
      <c r="M12">
        <f t="shared" si="1"/>
        <v>5</v>
      </c>
      <c r="N12">
        <f t="shared" si="2"/>
        <v>1</v>
      </c>
    </row>
    <row r="13" spans="1:14" x14ac:dyDescent="0.25">
      <c r="A13" t="s">
        <v>753</v>
      </c>
      <c r="B13">
        <v>7</v>
      </c>
      <c r="C13">
        <v>3</v>
      </c>
      <c r="D13">
        <v>4</v>
      </c>
      <c r="E13">
        <v>1</v>
      </c>
      <c r="F13">
        <v>1</v>
      </c>
      <c r="G13">
        <v>0</v>
      </c>
      <c r="H13">
        <v>2</v>
      </c>
      <c r="I13">
        <v>0</v>
      </c>
      <c r="J13">
        <v>1</v>
      </c>
      <c r="K13">
        <v>0</v>
      </c>
      <c r="L13">
        <f t="shared" si="0"/>
        <v>13</v>
      </c>
      <c r="M13">
        <f t="shared" si="1"/>
        <v>4</v>
      </c>
      <c r="N13">
        <f t="shared" si="2"/>
        <v>2</v>
      </c>
    </row>
    <row r="14" spans="1:14" x14ac:dyDescent="0.25">
      <c r="A14" t="s">
        <v>754</v>
      </c>
      <c r="B14">
        <v>6</v>
      </c>
      <c r="C14">
        <v>3</v>
      </c>
      <c r="D14">
        <v>1</v>
      </c>
      <c r="E14">
        <v>4</v>
      </c>
      <c r="F14">
        <v>1</v>
      </c>
      <c r="G14">
        <v>0</v>
      </c>
      <c r="H14">
        <v>1</v>
      </c>
      <c r="I14">
        <v>1</v>
      </c>
      <c r="J14">
        <v>0</v>
      </c>
      <c r="K14">
        <v>0</v>
      </c>
      <c r="L14">
        <f t="shared" si="0"/>
        <v>8</v>
      </c>
      <c r="M14">
        <f t="shared" si="1"/>
        <v>7</v>
      </c>
      <c r="N14">
        <f t="shared" si="2"/>
        <v>2</v>
      </c>
    </row>
    <row r="15" spans="1:14" x14ac:dyDescent="0.25">
      <c r="A15" t="s">
        <v>755</v>
      </c>
      <c r="B15">
        <v>8</v>
      </c>
      <c r="C15">
        <v>2</v>
      </c>
      <c r="D15">
        <v>1</v>
      </c>
      <c r="E15">
        <v>4</v>
      </c>
      <c r="F15">
        <v>1</v>
      </c>
      <c r="G15">
        <v>0</v>
      </c>
      <c r="H15">
        <v>0</v>
      </c>
      <c r="I15">
        <v>0</v>
      </c>
      <c r="J15">
        <v>2</v>
      </c>
      <c r="K15">
        <v>0</v>
      </c>
      <c r="L15">
        <f t="shared" si="0"/>
        <v>12</v>
      </c>
      <c r="M15">
        <f t="shared" si="1"/>
        <v>6</v>
      </c>
      <c r="N15">
        <f t="shared" si="2"/>
        <v>0</v>
      </c>
    </row>
    <row r="16" spans="1:14" x14ac:dyDescent="0.25">
      <c r="A16" t="s">
        <v>756</v>
      </c>
      <c r="B16">
        <v>7</v>
      </c>
      <c r="C16">
        <v>3</v>
      </c>
      <c r="D16">
        <v>4</v>
      </c>
      <c r="E16">
        <v>1</v>
      </c>
      <c r="F16">
        <v>0</v>
      </c>
      <c r="G16">
        <v>1</v>
      </c>
      <c r="H16">
        <v>0</v>
      </c>
      <c r="I16">
        <v>0</v>
      </c>
      <c r="J16">
        <v>0</v>
      </c>
      <c r="K16">
        <v>1</v>
      </c>
      <c r="L16">
        <f t="shared" si="0"/>
        <v>11</v>
      </c>
      <c r="M16">
        <f t="shared" si="1"/>
        <v>6</v>
      </c>
      <c r="N16">
        <f t="shared" si="2"/>
        <v>0</v>
      </c>
    </row>
    <row r="17" spans="1:14" x14ac:dyDescent="0.25">
      <c r="A17" t="s">
        <v>757</v>
      </c>
      <c r="B17">
        <v>5</v>
      </c>
      <c r="C17">
        <v>5</v>
      </c>
      <c r="D17">
        <v>3</v>
      </c>
      <c r="E17">
        <v>2</v>
      </c>
      <c r="F17">
        <v>1</v>
      </c>
      <c r="G17">
        <v>0</v>
      </c>
      <c r="H17">
        <v>3</v>
      </c>
      <c r="I17">
        <v>0</v>
      </c>
      <c r="J17">
        <v>0</v>
      </c>
      <c r="K17">
        <v>0</v>
      </c>
      <c r="L17">
        <f t="shared" si="0"/>
        <v>9</v>
      </c>
      <c r="M17">
        <f t="shared" si="1"/>
        <v>7</v>
      </c>
      <c r="N17">
        <f t="shared" si="2"/>
        <v>3</v>
      </c>
    </row>
    <row r="18" spans="1:14" x14ac:dyDescent="0.25">
      <c r="A18" t="s">
        <v>758</v>
      </c>
      <c r="B18">
        <v>5</v>
      </c>
      <c r="C18">
        <v>5</v>
      </c>
      <c r="D18">
        <v>2</v>
      </c>
      <c r="E18">
        <v>3</v>
      </c>
      <c r="F18">
        <v>0</v>
      </c>
      <c r="G18">
        <v>1</v>
      </c>
      <c r="H18">
        <v>0</v>
      </c>
      <c r="I18">
        <v>1</v>
      </c>
      <c r="J18">
        <v>2</v>
      </c>
      <c r="K18">
        <v>0</v>
      </c>
      <c r="L18">
        <f t="shared" si="0"/>
        <v>9</v>
      </c>
      <c r="M18">
        <f t="shared" si="1"/>
        <v>9</v>
      </c>
      <c r="N18">
        <f t="shared" si="2"/>
        <v>1</v>
      </c>
    </row>
    <row r="19" spans="1:14" x14ac:dyDescent="0.25">
      <c r="A19" t="s">
        <v>759</v>
      </c>
      <c r="B19">
        <v>7</v>
      </c>
      <c r="C19">
        <v>3</v>
      </c>
      <c r="D19">
        <v>2</v>
      </c>
      <c r="E19">
        <v>3</v>
      </c>
      <c r="F19">
        <v>0</v>
      </c>
      <c r="G19">
        <v>1</v>
      </c>
      <c r="H19">
        <v>1</v>
      </c>
      <c r="I19">
        <v>1</v>
      </c>
      <c r="J19">
        <v>0</v>
      </c>
      <c r="K19">
        <v>0</v>
      </c>
      <c r="L19">
        <f t="shared" si="0"/>
        <v>9</v>
      </c>
      <c r="M19">
        <f t="shared" si="1"/>
        <v>7</v>
      </c>
      <c r="N19">
        <f t="shared" si="2"/>
        <v>2</v>
      </c>
    </row>
    <row r="20" spans="1:14" x14ac:dyDescent="0.25">
      <c r="A20" t="s">
        <v>760</v>
      </c>
      <c r="B20">
        <v>8</v>
      </c>
      <c r="C20">
        <v>2</v>
      </c>
      <c r="D20">
        <v>2</v>
      </c>
      <c r="E20">
        <v>3</v>
      </c>
      <c r="F20">
        <v>0</v>
      </c>
      <c r="G20">
        <v>1</v>
      </c>
      <c r="H20">
        <v>1</v>
      </c>
      <c r="I20">
        <v>0</v>
      </c>
      <c r="J20">
        <v>2</v>
      </c>
      <c r="K20">
        <v>0</v>
      </c>
      <c r="L20">
        <f t="shared" si="0"/>
        <v>12</v>
      </c>
      <c r="M20">
        <f t="shared" si="1"/>
        <v>6</v>
      </c>
      <c r="N20">
        <f t="shared" si="2"/>
        <v>1</v>
      </c>
    </row>
    <row r="21" spans="1:14" x14ac:dyDescent="0.25">
      <c r="A21" t="s">
        <v>761</v>
      </c>
      <c r="B21">
        <v>3</v>
      </c>
      <c r="C21">
        <v>6</v>
      </c>
      <c r="D21">
        <v>1</v>
      </c>
      <c r="E21">
        <v>4</v>
      </c>
      <c r="F21">
        <v>0</v>
      </c>
      <c r="G21">
        <v>1</v>
      </c>
      <c r="H21">
        <v>0</v>
      </c>
      <c r="I21">
        <v>0</v>
      </c>
      <c r="J21">
        <v>2</v>
      </c>
      <c r="K21">
        <v>0</v>
      </c>
      <c r="L21">
        <f t="shared" si="0"/>
        <v>6</v>
      </c>
      <c r="M21">
        <f t="shared" si="1"/>
        <v>11</v>
      </c>
      <c r="N21">
        <f t="shared" si="2"/>
        <v>0</v>
      </c>
    </row>
    <row r="22" spans="1:14" x14ac:dyDescent="0.25">
      <c r="A22" t="s">
        <v>762</v>
      </c>
      <c r="B22">
        <v>6</v>
      </c>
      <c r="C22">
        <v>4</v>
      </c>
      <c r="D22">
        <v>3</v>
      </c>
      <c r="E22">
        <v>2</v>
      </c>
      <c r="F22">
        <v>1</v>
      </c>
      <c r="G22">
        <v>0</v>
      </c>
      <c r="H22">
        <v>2</v>
      </c>
      <c r="I22">
        <v>0</v>
      </c>
      <c r="J22">
        <v>0</v>
      </c>
      <c r="K22">
        <v>1</v>
      </c>
      <c r="L22">
        <f t="shared" si="0"/>
        <v>10</v>
      </c>
      <c r="M22">
        <f t="shared" si="1"/>
        <v>7</v>
      </c>
      <c r="N22">
        <f t="shared" si="2"/>
        <v>2</v>
      </c>
    </row>
    <row r="23" spans="1:14" x14ac:dyDescent="0.25">
      <c r="A23" t="s">
        <v>763</v>
      </c>
      <c r="B23">
        <v>1</v>
      </c>
      <c r="C23">
        <v>9</v>
      </c>
      <c r="D23">
        <v>1</v>
      </c>
      <c r="E23">
        <v>4</v>
      </c>
      <c r="F23">
        <v>1</v>
      </c>
      <c r="G23">
        <v>0</v>
      </c>
      <c r="H23">
        <v>0</v>
      </c>
      <c r="I23">
        <v>0</v>
      </c>
      <c r="J23">
        <v>2</v>
      </c>
      <c r="K23">
        <v>0</v>
      </c>
      <c r="L23">
        <f t="shared" si="0"/>
        <v>5</v>
      </c>
      <c r="M23">
        <f t="shared" si="1"/>
        <v>13</v>
      </c>
      <c r="N23">
        <f t="shared" si="2"/>
        <v>0</v>
      </c>
    </row>
    <row r="24" spans="1:14" x14ac:dyDescent="0.25">
      <c r="A24" t="s">
        <v>764</v>
      </c>
      <c r="B24">
        <v>8</v>
      </c>
      <c r="C24">
        <v>2</v>
      </c>
      <c r="D24">
        <v>3</v>
      </c>
      <c r="E24">
        <v>2</v>
      </c>
      <c r="F24">
        <v>0</v>
      </c>
      <c r="G24">
        <v>1</v>
      </c>
      <c r="H24">
        <v>1</v>
      </c>
      <c r="I24">
        <v>0</v>
      </c>
      <c r="J24">
        <v>3</v>
      </c>
      <c r="K24">
        <v>0</v>
      </c>
      <c r="L24">
        <f t="shared" si="0"/>
        <v>14</v>
      </c>
      <c r="M24">
        <f t="shared" si="1"/>
        <v>5</v>
      </c>
      <c r="N24">
        <f t="shared" si="2"/>
        <v>1</v>
      </c>
    </row>
    <row r="25" spans="1:14" x14ac:dyDescent="0.25">
      <c r="A25" t="s">
        <v>765</v>
      </c>
      <c r="B25">
        <v>8</v>
      </c>
      <c r="C25">
        <v>2</v>
      </c>
      <c r="D25">
        <v>4</v>
      </c>
      <c r="E25">
        <v>1</v>
      </c>
      <c r="F25">
        <v>1</v>
      </c>
      <c r="G25">
        <v>0</v>
      </c>
      <c r="H25">
        <v>0</v>
      </c>
      <c r="I25">
        <v>0</v>
      </c>
      <c r="J25">
        <v>2</v>
      </c>
      <c r="K25">
        <v>0</v>
      </c>
      <c r="L25">
        <f t="shared" si="0"/>
        <v>15</v>
      </c>
      <c r="M25">
        <f t="shared" si="1"/>
        <v>3</v>
      </c>
      <c r="N25">
        <f t="shared" si="2"/>
        <v>0</v>
      </c>
    </row>
    <row r="26" spans="1:14" x14ac:dyDescent="0.25">
      <c r="A26" t="s">
        <v>536</v>
      </c>
      <c r="B26">
        <f>SUM(B2:B25)</f>
        <v>157</v>
      </c>
      <c r="C26">
        <f t="shared" ref="C26:K26" si="3">SUM(C2:C25)</f>
        <v>83</v>
      </c>
      <c r="D26">
        <f t="shared" si="3"/>
        <v>59</v>
      </c>
      <c r="E26">
        <f t="shared" si="3"/>
        <v>61</v>
      </c>
      <c r="F26">
        <f t="shared" si="3"/>
        <v>14</v>
      </c>
      <c r="G26">
        <f t="shared" si="3"/>
        <v>14</v>
      </c>
      <c r="H26">
        <f t="shared" si="3"/>
        <v>31</v>
      </c>
      <c r="I26">
        <f t="shared" si="3"/>
        <v>7</v>
      </c>
      <c r="J26">
        <f t="shared" si="3"/>
        <v>26</v>
      </c>
      <c r="K26">
        <f t="shared" si="3"/>
        <v>10</v>
      </c>
      <c r="L26">
        <f t="shared" ref="L26" si="4">SUM(L2:L25)</f>
        <v>256</v>
      </c>
      <c r="M26">
        <f t="shared" ref="M26" si="5">SUM(M2:M25)</f>
        <v>168</v>
      </c>
      <c r="N26">
        <f t="shared" ref="N26" si="6">SUM(N2:N25)</f>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Eval</vt:lpstr>
      <vt:lpstr>Open Coding</vt:lpstr>
      <vt:lpstr>Open Code Analysis Negative</vt:lpstr>
      <vt:lpstr>Open Code Analysis Feedback</vt:lpstr>
      <vt:lpstr>Open Code Analysis Positive</vt:lpstr>
      <vt:lpstr>Codes</vt:lpstr>
      <vt:lpstr>Full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2021-03-17T20:26:47Z</dcterms:modified>
</cp:coreProperties>
</file>