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3D\"/>
    </mc:Choice>
  </mc:AlternateContent>
  <xr:revisionPtr revIDLastSave="0" documentId="8_{5A08B14C-27F8-4445-9B0F-0B92B3DE12B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Board" sheetId="1" r:id="rId1"/>
    <sheet name="Availability Estimate" sheetId="2" r:id="rId2"/>
    <sheet name="Actual Spent Time" sheetId="3" r:id="rId3"/>
    <sheet name="Product BackLog" sheetId="4" r:id="rId4"/>
    <sheet name="1st Sprint" sheetId="5" r:id="rId5"/>
    <sheet name="Check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iHlzfRdVMltrMzX5OGYBvzaDv+Nw=="/>
    </ext>
  </extLst>
</workbook>
</file>

<file path=xl/calcChain.xml><?xml version="1.0" encoding="utf-8"?>
<calcChain xmlns="http://schemas.openxmlformats.org/spreadsheetml/2006/main">
  <c r="A6" i="6" l="1"/>
  <c r="A7" i="6" s="1"/>
  <c r="A8" i="6" s="1"/>
  <c r="A9" i="6" s="1"/>
  <c r="A10" i="6" s="1"/>
  <c r="A11" i="6" s="1"/>
  <c r="A12" i="6" s="1"/>
  <c r="A13" i="6" s="1"/>
  <c r="A14" i="6" s="1"/>
  <c r="W24" i="5"/>
  <c r="V24" i="5"/>
  <c r="U24" i="5"/>
  <c r="T24" i="5"/>
  <c r="S24" i="5"/>
  <c r="R24" i="5"/>
  <c r="Q24" i="5"/>
  <c r="P24" i="5"/>
  <c r="W23" i="5"/>
  <c r="V23" i="5"/>
  <c r="U23" i="5"/>
  <c r="T23" i="5"/>
  <c r="S23" i="5"/>
  <c r="R23" i="5"/>
  <c r="Q23" i="5"/>
  <c r="P23" i="5"/>
  <c r="W22" i="5"/>
  <c r="V22" i="5"/>
  <c r="U22" i="5"/>
  <c r="T22" i="5"/>
  <c r="S22" i="5"/>
  <c r="R22" i="5"/>
  <c r="Q22" i="5"/>
  <c r="P22" i="5"/>
  <c r="W21" i="5"/>
  <c r="V21" i="5"/>
  <c r="U21" i="5"/>
  <c r="T21" i="5"/>
  <c r="S21" i="5"/>
  <c r="R21" i="5"/>
  <c r="Q21" i="5"/>
  <c r="P21" i="5"/>
  <c r="W20" i="5"/>
  <c r="V20" i="5"/>
  <c r="U20" i="5"/>
  <c r="T20" i="5"/>
  <c r="S20" i="5"/>
  <c r="R20" i="5"/>
  <c r="Q20" i="5"/>
  <c r="P20" i="5"/>
  <c r="W19" i="5"/>
  <c r="V19" i="5"/>
  <c r="U19" i="5"/>
  <c r="T19" i="5"/>
  <c r="S19" i="5"/>
  <c r="R19" i="5"/>
  <c r="Q19" i="5"/>
  <c r="P19" i="5"/>
  <c r="Q13" i="5"/>
  <c r="Q12" i="5"/>
  <c r="F6" i="5"/>
  <c r="F5" i="5"/>
  <c r="H4" i="5"/>
  <c r="H2" i="5"/>
  <c r="G2" i="5"/>
  <c r="F2" i="5"/>
  <c r="I17" i="3"/>
  <c r="H17" i="3"/>
  <c r="G17" i="3"/>
  <c r="F17" i="3"/>
  <c r="E17" i="3"/>
  <c r="D17" i="3"/>
  <c r="C17" i="3"/>
  <c r="C19" i="3" s="1"/>
  <c r="J16" i="3"/>
  <c r="J15" i="3"/>
  <c r="J11" i="3"/>
  <c r="J10" i="3"/>
  <c r="J9" i="3"/>
  <c r="J8" i="3"/>
  <c r="J17" i="3" s="1"/>
  <c r="D7" i="3"/>
  <c r="E7" i="3" s="1"/>
  <c r="F7" i="3" s="1"/>
  <c r="G7" i="3" s="1"/>
  <c r="H7" i="3" s="1"/>
  <c r="I7" i="3" s="1"/>
  <c r="D5" i="3"/>
  <c r="E5" i="3" s="1"/>
  <c r="F5" i="3" s="1"/>
  <c r="G5" i="3" s="1"/>
  <c r="H5" i="3" s="1"/>
  <c r="I5" i="3" s="1"/>
  <c r="C4" i="3"/>
  <c r="I3" i="3"/>
  <c r="H3" i="3"/>
  <c r="G3" i="3"/>
  <c r="F3" i="3"/>
  <c r="E3" i="3"/>
  <c r="D3" i="3"/>
  <c r="C3" i="3"/>
  <c r="I17" i="2"/>
  <c r="H17" i="2"/>
  <c r="G17" i="2"/>
  <c r="F17" i="2"/>
  <c r="E17" i="2"/>
  <c r="D17" i="2"/>
  <c r="C17" i="2"/>
  <c r="C19" i="2" s="1"/>
  <c r="J16" i="2"/>
  <c r="J15" i="2"/>
  <c r="J12" i="2"/>
  <c r="J11" i="2"/>
  <c r="J10" i="2"/>
  <c r="J9" i="2"/>
  <c r="J8" i="2"/>
  <c r="J17" i="2" s="1"/>
  <c r="D7" i="2"/>
  <c r="E7" i="2" s="1"/>
  <c r="F7" i="2" s="1"/>
  <c r="G7" i="2" s="1"/>
  <c r="H7" i="2" s="1"/>
  <c r="I7" i="2" s="1"/>
  <c r="D5" i="2"/>
  <c r="E5" i="2" s="1"/>
  <c r="F5" i="2" s="1"/>
  <c r="G5" i="2" s="1"/>
  <c r="H5" i="2" s="1"/>
  <c r="I5" i="2" s="1"/>
  <c r="C4" i="2"/>
  <c r="I3" i="2"/>
  <c r="H3" i="2"/>
  <c r="G3" i="2"/>
  <c r="F3" i="2"/>
  <c r="E3" i="2"/>
  <c r="D3" i="2"/>
  <c r="C3" i="2"/>
  <c r="I18" i="2" l="1"/>
  <c r="H18" i="2"/>
  <c r="G18" i="2"/>
  <c r="F18" i="2"/>
  <c r="E18" i="2"/>
  <c r="D18" i="2"/>
  <c r="C18" i="2"/>
  <c r="I18" i="3"/>
  <c r="H18" i="3"/>
  <c r="G18" i="3"/>
  <c r="F18" i="3"/>
  <c r="E18" i="3"/>
  <c r="D18" i="3"/>
  <c r="C18" i="3"/>
  <c r="M6" i="5"/>
  <c r="L6" i="5"/>
  <c r="K6" i="5"/>
  <c r="J6" i="5"/>
  <c r="I6" i="5"/>
  <c r="H6" i="5"/>
  <c r="G6" i="5"/>
  <c r="R13" i="5"/>
  <c r="R12" i="5" s="1"/>
  <c r="I4" i="5"/>
  <c r="P17" i="5"/>
  <c r="G5" i="5"/>
  <c r="F33" i="5"/>
  <c r="P18" i="5"/>
  <c r="Q17" i="5" l="1"/>
  <c r="H5" i="5"/>
  <c r="S13" i="5"/>
  <c r="S12" i="5" s="1"/>
  <c r="J4" i="5"/>
  <c r="I2" i="5"/>
  <c r="G33" i="5"/>
  <c r="Q18" i="5"/>
  <c r="H33" i="5"/>
  <c r="R18" i="5"/>
  <c r="I33" i="5"/>
  <c r="S18" i="5"/>
  <c r="J33" i="5"/>
  <c r="T18" i="5"/>
  <c r="K33" i="5"/>
  <c r="U18" i="5"/>
  <c r="L33" i="5"/>
  <c r="V18" i="5"/>
  <c r="M33" i="5"/>
  <c r="W18" i="5"/>
  <c r="T13" i="5" l="1"/>
  <c r="T12" i="5" s="1"/>
  <c r="K4" i="5"/>
  <c r="J2" i="5"/>
  <c r="R17" i="5"/>
  <c r="I5" i="5"/>
  <c r="S17" i="5" l="1"/>
  <c r="J5" i="5"/>
  <c r="U13" i="5"/>
  <c r="U12" i="5" s="1"/>
  <c r="L4" i="5"/>
  <c r="K2" i="5"/>
  <c r="V13" i="5" l="1"/>
  <c r="V12" i="5" s="1"/>
  <c r="M4" i="5"/>
  <c r="L2" i="5"/>
  <c r="T17" i="5"/>
  <c r="K5" i="5"/>
  <c r="U17" i="5" l="1"/>
  <c r="L5" i="5"/>
  <c r="W13" i="5"/>
  <c r="W12" i="5" s="1"/>
  <c r="M2" i="5"/>
  <c r="V17" i="5" l="1"/>
  <c r="M5" i="5"/>
  <c r="W1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======
ID#AAAADpj8NgQ
Joana Paulo Pardal    (2019-09-08 12:15:20)
A prioritized list of high-level requirements.</t>
        </r>
      </text>
    </comment>
    <comment ref="B4" authorId="0" shapeId="0" xr:uid="{00000000-0006-0000-0300-000002000000}">
      <text>
        <r>
          <rPr>
            <sz val="10"/>
            <color rgb="FF000000"/>
            <rFont val="Arial"/>
          </rPr>
          <t>======
ID#AAAADpj8NgI
INVEST in stories    (2019-09-08 12:15:20)
- Independent
- Negotiable
- Valuable
- Estimable
- Small
- Testable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/C7b/C1dnnKhwYrPq4r+Wegg5P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400-000001000000}">
      <text>
        <r>
          <rPr>
            <sz val="10"/>
            <color rgb="FF000000"/>
            <rFont val="Arial"/>
          </rPr>
          <t>======
ID#AAAADpj8NgM
SMART Tasks    (2019-09-08 12:15:20)
- Specific
- Measurable
- Achievable
- Relevant
- Time-Boxed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8KoLK65e6W8Y3eLpKgHwbpiPDLA=="/>
    </ext>
  </extLst>
</comments>
</file>

<file path=xl/sharedStrings.xml><?xml version="1.0" encoding="utf-8"?>
<sst xmlns="http://schemas.openxmlformats.org/spreadsheetml/2006/main" count="137" uniqueCount="75">
  <si>
    <t>STORIES</t>
  </si>
  <si>
    <t>NOT DONE</t>
  </si>
  <si>
    <t>IN PROGRESS...</t>
  </si>
  <si>
    <t>DONE</t>
  </si>
  <si>
    <t>DROPPED</t>
  </si>
  <si>
    <t>Availability Estimate</t>
  </si>
  <si>
    <t>weekday</t>
  </si>
  <si>
    <t>month</t>
  </si>
  <si>
    <t>Resource</t>
  </si>
  <si>
    <t>Sprint #1</t>
  </si>
  <si>
    <t>Total per Resource</t>
  </si>
  <si>
    <t>Ryan</t>
  </si>
  <si>
    <t>Evan</t>
  </si>
  <si>
    <t>Winci</t>
  </si>
  <si>
    <t>Jake</t>
  </si>
  <si>
    <t>Ryae</t>
  </si>
  <si>
    <t>Micaela</t>
  </si>
  <si>
    <t>Philip</t>
  </si>
  <si>
    <t>Patrick</t>
  </si>
  <si>
    <t>Bryan</t>
  </si>
  <si>
    <t>Total per Day</t>
  </si>
  <si>
    <t>Until the end of the Sprint</t>
  </si>
  <si>
    <t>Total per Sprint</t>
  </si>
  <si>
    <t>Actual Availability</t>
  </si>
  <si>
    <t>day</t>
  </si>
  <si>
    <t>Product BackLog</t>
  </si>
  <si>
    <t>Stories</t>
  </si>
  <si>
    <t>State</t>
  </si>
  <si>
    <t>Name</t>
  </si>
  <si>
    <t>Description</t>
  </si>
  <si>
    <t>Points</t>
  </si>
  <si>
    <t>Done!</t>
  </si>
  <si>
    <t>3-Tier Sample Project</t>
  </si>
  <si>
    <t>Creation of Bussiness Logic, Database and User Interface for the Login Page</t>
  </si>
  <si>
    <t>Diagram Creation</t>
  </si>
  <si>
    <t>Full Diagram of Project in the means of Use Case and Conceptual Class</t>
  </si>
  <si>
    <t>Gantt Chart Creation</t>
  </si>
  <si>
    <t xml:space="preserve">Creation of Project Gantt Chart </t>
  </si>
  <si>
    <t>Story</t>
  </si>
  <si>
    <t>Task</t>
  </si>
  <si>
    <t>Category</t>
  </si>
  <si>
    <t>Who</t>
  </si>
  <si>
    <t>Time to finish task (person/hour)</t>
  </si>
  <si>
    <t>Estimate</t>
  </si>
  <si>
    <t>Ideal Execution</t>
  </si>
  <si>
    <t>Create Bussiness Logic</t>
  </si>
  <si>
    <t>Presentation</t>
  </si>
  <si>
    <t>Generate Database Address</t>
  </si>
  <si>
    <t>Service</t>
  </si>
  <si>
    <t>Create Login User Interface</t>
  </si>
  <si>
    <t>Create Use Case Diagram</t>
  </si>
  <si>
    <t>Miecaela</t>
  </si>
  <si>
    <t>Create Conceptual Class Diagram</t>
  </si>
  <si>
    <t>Distribution</t>
  </si>
  <si>
    <t>Ideal</t>
  </si>
  <si>
    <t>Real</t>
  </si>
  <si>
    <t>Project Gantt Chart Creation</t>
  </si>
  <si>
    <t>1st Sprint and Product Backlog</t>
  </si>
  <si>
    <t>Domain</t>
  </si>
  <si>
    <t>1st Sprint and Board</t>
  </si>
  <si>
    <t>1st Sprint and Availabilty Estimate</t>
  </si>
  <si>
    <t>Testing</t>
  </si>
  <si>
    <t>Bug-Fix</t>
  </si>
  <si>
    <t>Fibonnaci</t>
  </si>
  <si>
    <t>Status</t>
  </si>
  <si>
    <t>Person</t>
  </si>
  <si>
    <t>Dropped</t>
  </si>
  <si>
    <t>Blocked</t>
  </si>
  <si>
    <t>Ongoing</t>
  </si>
  <si>
    <t>Planned</t>
  </si>
  <si>
    <t>Group 1</t>
  </si>
  <si>
    <t>Group 2</t>
  </si>
  <si>
    <t>Group 3</t>
  </si>
  <si>
    <t>ALL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</si>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</sst>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m"/>
    <numFmt numFmtId="165" formatCode="dd"/>
    <numFmt numFmtId="166" formatCode="0.0"/>
    <numFmt numFmtId="167" formatCode="[$-409]mmm\-yy"/>
    <numFmt numFmtId="168" formatCode="mmm\-dd"/>
    <numFmt numFmtId="169" formatCode="mmm\ dd"/>
  </numFmts>
  <fonts count="29">
    <font>
      <sz val="10"/>
      <color rgb="FF000000"/>
      <name val="Arial"/>
    </font>
    <font>
      <sz val="11"/>
      <color theme="1"/>
      <name val="Arial"/>
    </font>
    <font>
      <sz val="2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b/>
      <sz val="22"/>
      <color theme="1"/>
      <name val="Arial"/>
    </font>
    <font>
      <b/>
      <sz val="2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1"/>
      <color theme="1"/>
      <name val="Arial"/>
    </font>
    <font>
      <b/>
      <sz val="10"/>
      <color theme="1"/>
      <name val="Arial"/>
    </font>
    <font>
      <sz val="14"/>
      <color theme="1"/>
      <name val="Arial"/>
    </font>
    <font>
      <sz val="16"/>
      <color theme="1"/>
      <name val="Arial"/>
    </font>
    <font>
      <b/>
      <sz val="14"/>
      <color theme="1"/>
      <name val="Arial"/>
    </font>
    <font>
      <sz val="9"/>
      <color theme="1"/>
      <name val="Arial"/>
    </font>
    <font>
      <b/>
      <sz val="9"/>
      <color theme="1"/>
      <name val="Arial"/>
    </font>
    <font>
      <sz val="12"/>
      <color theme="1"/>
      <name val="Arial"/>
    </font>
    <font>
      <i/>
      <sz val="11"/>
      <color theme="1"/>
      <name val="Arial"/>
    </font>
    <font>
      <sz val="6"/>
      <color rgb="FF7F7F7F"/>
      <name val="Arial"/>
    </font>
    <font>
      <sz val="9"/>
      <color rgb="FF595959"/>
      <name val="Arial"/>
    </font>
    <font>
      <b/>
      <sz val="9"/>
      <color rgb="FF595959"/>
      <name val="Arial"/>
    </font>
    <font>
      <b/>
      <sz val="8"/>
      <color rgb="FF595959"/>
      <name val="Arial"/>
    </font>
    <font>
      <sz val="12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color rgb="FF000000"/>
      <name val="Roboto"/>
    </font>
    <font>
      <b/>
      <sz val="10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FFFC8D"/>
        <bgColor rgb="FFFFFC8D"/>
      </patternFill>
    </fill>
    <fill>
      <patternFill patternType="solid">
        <fgColor rgb="FFC0C0C0"/>
        <bgColor rgb="FFC0C0C0"/>
      </patternFill>
    </fill>
    <fill>
      <patternFill patternType="solid">
        <fgColor rgb="FFFDF37F"/>
        <bgColor rgb="FFFDF37F"/>
      </patternFill>
    </fill>
    <fill>
      <patternFill patternType="solid">
        <fgColor rgb="FFC6D9F0"/>
        <bgColor rgb="FFC6D9F0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</fills>
  <borders count="111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/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/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/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double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10" fillId="3" borderId="11" xfId="0" applyFont="1" applyFill="1" applyBorder="1"/>
    <xf numFmtId="0" fontId="10" fillId="4" borderId="11" xfId="0" applyFont="1" applyFill="1" applyBorder="1"/>
    <xf numFmtId="0" fontId="10" fillId="0" borderId="0" xfId="0" applyFont="1" applyAlignment="1">
      <alignment horizontal="center" vertical="center"/>
    </xf>
    <xf numFmtId="0" fontId="10" fillId="5" borderId="11" xfId="0" applyFont="1" applyFill="1" applyBorder="1"/>
    <xf numFmtId="0" fontId="8" fillId="0" borderId="0" xfId="0" applyFont="1" applyAlignment="1">
      <alignment horizontal="right" vertical="center"/>
    </xf>
    <xf numFmtId="0" fontId="10" fillId="6" borderId="12" xfId="0" applyFont="1" applyFill="1" applyBorder="1"/>
    <xf numFmtId="165" fontId="10" fillId="0" borderId="13" xfId="0" applyNumberFormat="1" applyFont="1" applyBorder="1" applyAlignment="1">
      <alignment horizontal="center" vertical="center"/>
    </xf>
    <xf numFmtId="0" fontId="10" fillId="0" borderId="0" xfId="0" applyFont="1"/>
    <xf numFmtId="165" fontId="10" fillId="0" borderId="14" xfId="0" applyNumberFormat="1" applyFont="1" applyBorder="1" applyAlignment="1">
      <alignment horizontal="center" vertical="center"/>
    </xf>
    <xf numFmtId="0" fontId="10" fillId="2" borderId="10" xfId="0" applyFont="1" applyFill="1" applyBorder="1"/>
    <xf numFmtId="165" fontId="10" fillId="0" borderId="15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12" fillId="0" borderId="38" xfId="0" applyFont="1" applyBorder="1" applyAlignment="1">
      <alignment horizontal="right" vertical="center"/>
    </xf>
    <xf numFmtId="0" fontId="8" fillId="0" borderId="36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7" xfId="0" applyFont="1" applyBorder="1" applyAlignment="1">
      <alignment horizontal="right" vertical="center"/>
    </xf>
    <xf numFmtId="0" fontId="11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52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166" fontId="17" fillId="0" borderId="54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166" fontId="14" fillId="0" borderId="6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66" fontId="14" fillId="0" borderId="12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0" fillId="0" borderId="55" xfId="0" applyFont="1" applyBorder="1" applyAlignment="1">
      <alignment horizontal="left" vertical="center"/>
    </xf>
    <xf numFmtId="0" fontId="13" fillId="0" borderId="55" xfId="0" applyFont="1" applyBorder="1" applyAlignment="1">
      <alignment horizontal="left" vertical="center"/>
    </xf>
    <xf numFmtId="166" fontId="14" fillId="0" borderId="55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68" fontId="10" fillId="7" borderId="13" xfId="0" applyNumberFormat="1" applyFont="1" applyFill="1" applyBorder="1" applyAlignment="1">
      <alignment horizontal="center" vertical="center" textRotation="90"/>
    </xf>
    <xf numFmtId="168" fontId="10" fillId="7" borderId="14" xfId="0" applyNumberFormat="1" applyFont="1" applyFill="1" applyBorder="1" applyAlignment="1">
      <alignment horizontal="center" vertical="center" textRotation="90"/>
    </xf>
    <xf numFmtId="168" fontId="10" fillId="7" borderId="15" xfId="0" applyNumberFormat="1" applyFont="1" applyFill="1" applyBorder="1" applyAlignment="1">
      <alignment horizontal="center" vertical="center" textRotation="90"/>
    </xf>
    <xf numFmtId="166" fontId="7" fillId="7" borderId="64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8" fillId="0" borderId="65" xfId="0" applyFont="1" applyBorder="1" applyAlignment="1">
      <alignment horizontal="left" vertical="center"/>
    </xf>
    <xf numFmtId="0" fontId="19" fillId="0" borderId="66" xfId="0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 wrapText="1"/>
    </xf>
    <xf numFmtId="0" fontId="18" fillId="0" borderId="69" xfId="0" applyFont="1" applyBorder="1" applyAlignment="1">
      <alignment horizontal="left" vertical="center"/>
    </xf>
    <xf numFmtId="0" fontId="18" fillId="0" borderId="71" xfId="0" applyFont="1" applyBorder="1" applyAlignment="1">
      <alignment horizontal="center" vertical="center"/>
    </xf>
    <xf numFmtId="0" fontId="19" fillId="0" borderId="70" xfId="0" applyFont="1" applyBorder="1" applyAlignment="1">
      <alignment horizontal="center" vertical="center"/>
    </xf>
    <xf numFmtId="0" fontId="18" fillId="0" borderId="73" xfId="0" applyFont="1" applyBorder="1" applyAlignment="1">
      <alignment horizontal="left" vertical="center"/>
    </xf>
    <xf numFmtId="0" fontId="19" fillId="0" borderId="74" xfId="0" applyFont="1" applyBorder="1" applyAlignment="1">
      <alignment horizontal="center" vertical="center"/>
    </xf>
    <xf numFmtId="0" fontId="18" fillId="0" borderId="75" xfId="0" applyFont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wrapText="1"/>
    </xf>
    <xf numFmtId="0" fontId="18" fillId="0" borderId="77" xfId="0" applyFont="1" applyBorder="1" applyAlignment="1">
      <alignment horizontal="left" vertical="center"/>
    </xf>
    <xf numFmtId="0" fontId="18" fillId="0" borderId="79" xfId="0" applyFont="1" applyBorder="1" applyAlignment="1">
      <alignment horizontal="center" vertical="center"/>
    </xf>
    <xf numFmtId="0" fontId="7" fillId="8" borderId="80" xfId="0" applyFont="1" applyFill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/>
    </xf>
    <xf numFmtId="0" fontId="24" fillId="0" borderId="77" xfId="0" applyFont="1" applyBorder="1" applyAlignment="1">
      <alignment horizontal="left" vertical="center"/>
    </xf>
    <xf numFmtId="0" fontId="18" fillId="0" borderId="92" xfId="0" applyFont="1" applyBorder="1" applyAlignment="1">
      <alignment horizontal="left" vertical="center"/>
    </xf>
    <xf numFmtId="0" fontId="18" fillId="0" borderId="85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/>
    </xf>
    <xf numFmtId="0" fontId="22" fillId="9" borderId="96" xfId="0" applyFont="1" applyFill="1" applyBorder="1" applyAlignment="1">
      <alignment horizontal="right" vertical="center"/>
    </xf>
    <xf numFmtId="1" fontId="22" fillId="9" borderId="96" xfId="0" applyNumberFormat="1" applyFont="1" applyFill="1" applyBorder="1" applyAlignment="1">
      <alignment horizontal="center" vertical="center"/>
    </xf>
    <xf numFmtId="1" fontId="21" fillId="9" borderId="2" xfId="0" applyNumberFormat="1" applyFont="1" applyFill="1" applyBorder="1" applyAlignment="1">
      <alignment horizontal="center" vertical="center"/>
    </xf>
    <xf numFmtId="1" fontId="21" fillId="9" borderId="4" xfId="0" applyNumberFormat="1" applyFont="1" applyFill="1" applyBorder="1" applyAlignment="1">
      <alignment horizontal="center" vertical="center"/>
    </xf>
    <xf numFmtId="1" fontId="21" fillId="9" borderId="6" xfId="0" applyNumberFormat="1" applyFont="1" applyFill="1" applyBorder="1" applyAlignment="1">
      <alignment horizontal="center" vertical="center"/>
    </xf>
    <xf numFmtId="0" fontId="22" fillId="9" borderId="97" xfId="0" applyFont="1" applyFill="1" applyBorder="1" applyAlignment="1">
      <alignment horizontal="right" vertical="center"/>
    </xf>
    <xf numFmtId="1" fontId="22" fillId="9" borderId="97" xfId="0" applyNumberFormat="1" applyFont="1" applyFill="1" applyBorder="1" applyAlignment="1">
      <alignment horizontal="center" vertical="center"/>
    </xf>
    <xf numFmtId="0" fontId="21" fillId="9" borderId="98" xfId="0" applyFont="1" applyFill="1" applyBorder="1" applyAlignment="1">
      <alignment horizontal="center" vertical="center"/>
    </xf>
    <xf numFmtId="0" fontId="21" fillId="9" borderId="99" xfId="0" applyFont="1" applyFill="1" applyBorder="1" applyAlignment="1">
      <alignment horizontal="center" vertical="center"/>
    </xf>
    <xf numFmtId="0" fontId="21" fillId="9" borderId="100" xfId="0" applyFont="1" applyFill="1" applyBorder="1" applyAlignment="1">
      <alignment horizontal="center" vertical="center"/>
    </xf>
    <xf numFmtId="0" fontId="24" fillId="0" borderId="92" xfId="0" applyFont="1" applyBorder="1" applyAlignment="1">
      <alignment horizontal="left" vertical="center"/>
    </xf>
    <xf numFmtId="0" fontId="7" fillId="8" borderId="94" xfId="0" applyFont="1" applyFill="1" applyBorder="1" applyAlignment="1">
      <alignment horizontal="center" vertical="center" wrapText="1"/>
    </xf>
    <xf numFmtId="0" fontId="1" fillId="0" borderId="88" xfId="0" applyFont="1" applyBorder="1" applyAlignment="1">
      <alignment horizontal="center" vertical="center"/>
    </xf>
    <xf numFmtId="0" fontId="21" fillId="10" borderId="96" xfId="0" applyFont="1" applyFill="1" applyBorder="1" applyAlignment="1">
      <alignment horizontal="right" vertical="center"/>
    </xf>
    <xf numFmtId="1" fontId="21" fillId="10" borderId="96" xfId="0" applyNumberFormat="1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1" fillId="11" borderId="101" xfId="0" applyFont="1" applyFill="1" applyBorder="1" applyAlignment="1">
      <alignment horizontal="right" vertical="center"/>
    </xf>
    <xf numFmtId="1" fontId="21" fillId="11" borderId="101" xfId="0" applyNumberFormat="1" applyFont="1" applyFill="1" applyBorder="1" applyAlignment="1">
      <alignment horizontal="center" vertical="center"/>
    </xf>
    <xf numFmtId="0" fontId="21" fillId="11" borderId="10" xfId="0" applyFont="1" applyFill="1" applyBorder="1" applyAlignment="1">
      <alignment horizontal="center" vertical="center"/>
    </xf>
    <xf numFmtId="0" fontId="21" fillId="11" borderId="11" xfId="0" applyFont="1" applyFill="1" applyBorder="1" applyAlignment="1">
      <alignment horizontal="center" vertical="center"/>
    </xf>
    <xf numFmtId="0" fontId="21" fillId="11" borderId="12" xfId="0" applyFont="1" applyFill="1" applyBorder="1" applyAlignment="1">
      <alignment horizontal="center" vertical="center"/>
    </xf>
    <xf numFmtId="0" fontId="24" fillId="0" borderId="69" xfId="0" applyFont="1" applyBorder="1" applyAlignment="1">
      <alignment horizontal="left" vertical="center"/>
    </xf>
    <xf numFmtId="0" fontId="7" fillId="8" borderId="28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21" fillId="3" borderId="101" xfId="0" applyFont="1" applyFill="1" applyBorder="1" applyAlignment="1">
      <alignment horizontal="right" vertical="center"/>
    </xf>
    <xf numFmtId="1" fontId="21" fillId="3" borderId="101" xfId="0" applyNumberFormat="1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4" borderId="101" xfId="0" applyFont="1" applyFill="1" applyBorder="1" applyAlignment="1">
      <alignment horizontal="right" vertical="center"/>
    </xf>
    <xf numFmtId="1" fontId="21" fillId="4" borderId="101" xfId="0" applyNumberFormat="1" applyFont="1" applyFill="1" applyBorder="1" applyAlignment="1">
      <alignment horizontal="center" vertical="center"/>
    </xf>
    <xf numFmtId="166" fontId="25" fillId="0" borderId="0" xfId="0" applyNumberFormat="1" applyFont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166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19" fillId="0" borderId="78" xfId="0" applyFont="1" applyBorder="1" applyAlignment="1">
      <alignment horizontal="center" vertical="center"/>
    </xf>
    <xf numFmtId="0" fontId="21" fillId="5" borderId="102" xfId="0" applyFont="1" applyFill="1" applyBorder="1" applyAlignment="1">
      <alignment horizontal="right" vertical="center"/>
    </xf>
    <xf numFmtId="1" fontId="21" fillId="5" borderId="101" xfId="0" applyNumberFormat="1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166" fontId="27" fillId="12" borderId="0" xfId="0" applyNumberFormat="1" applyFont="1" applyFill="1" applyAlignment="1"/>
    <xf numFmtId="0" fontId="21" fillId="5" borderId="12" xfId="0" applyFont="1" applyFill="1" applyBorder="1" applyAlignment="1">
      <alignment horizontal="center" vertical="center"/>
    </xf>
    <xf numFmtId="0" fontId="21" fillId="13" borderId="97" xfId="0" applyFont="1" applyFill="1" applyBorder="1" applyAlignment="1">
      <alignment horizontal="right" vertical="center"/>
    </xf>
    <xf numFmtId="1" fontId="21" fillId="13" borderId="97" xfId="0" applyNumberFormat="1" applyFont="1" applyFill="1" applyBorder="1" applyAlignment="1">
      <alignment horizontal="center" vertical="center"/>
    </xf>
    <xf numFmtId="0" fontId="21" fillId="13" borderId="98" xfId="0" applyFont="1" applyFill="1" applyBorder="1" applyAlignment="1">
      <alignment horizontal="center" vertical="center"/>
    </xf>
    <xf numFmtId="0" fontId="21" fillId="13" borderId="99" xfId="0" applyFont="1" applyFill="1" applyBorder="1" applyAlignment="1">
      <alignment horizontal="center" vertical="center"/>
    </xf>
    <xf numFmtId="0" fontId="21" fillId="13" borderId="100" xfId="0" applyFont="1" applyFill="1" applyBorder="1" applyAlignment="1">
      <alignment horizontal="center" vertical="center"/>
    </xf>
    <xf numFmtId="0" fontId="19" fillId="0" borderId="93" xfId="0" applyFont="1" applyBorder="1" applyAlignment="1">
      <alignment horizontal="center" vertical="center"/>
    </xf>
    <xf numFmtId="0" fontId="18" fillId="0" borderId="103" xfId="0" applyFont="1" applyBorder="1" applyAlignment="1">
      <alignment horizontal="left" vertical="center"/>
    </xf>
    <xf numFmtId="0" fontId="19" fillId="0" borderId="104" xfId="0" applyFont="1" applyBorder="1" applyAlignment="1">
      <alignment horizontal="center" vertical="center"/>
    </xf>
    <xf numFmtId="0" fontId="18" fillId="0" borderId="105" xfId="0" applyFont="1" applyBorder="1" applyAlignment="1">
      <alignment horizontal="center" vertical="center"/>
    </xf>
    <xf numFmtId="0" fontId="7" fillId="8" borderId="106" xfId="0" applyFont="1" applyFill="1" applyBorder="1" applyAlignment="1">
      <alignment horizontal="center" vertical="center" wrapText="1"/>
    </xf>
    <xf numFmtId="0" fontId="1" fillId="0" borderId="107" xfId="0" applyFont="1" applyBorder="1" applyAlignment="1">
      <alignment horizontal="center" vertical="center"/>
    </xf>
    <xf numFmtId="0" fontId="1" fillId="0" borderId="108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8" fillId="6" borderId="110" xfId="0" applyFont="1" applyFill="1" applyBorder="1" applyAlignment="1">
      <alignment horizontal="center" vertical="center"/>
    </xf>
    <xf numFmtId="0" fontId="19" fillId="6" borderId="110" xfId="0" applyFont="1" applyFill="1" applyBorder="1" applyAlignment="1">
      <alignment horizontal="center" vertical="center"/>
    </xf>
    <xf numFmtId="0" fontId="28" fillId="6" borderId="110" xfId="0" applyFont="1" applyFill="1" applyBorder="1" applyAlignment="1">
      <alignment horizontal="center" vertical="center" wrapText="1"/>
    </xf>
    <xf numFmtId="0" fontId="9" fillId="2" borderId="10" xfId="0" applyFont="1" applyFill="1" applyBorder="1"/>
    <xf numFmtId="1" fontId="20" fillId="7" borderId="84" xfId="0" applyNumberFormat="1" applyFont="1" applyFill="1" applyBorder="1" applyAlignment="1">
      <alignment horizontal="center" vertical="center"/>
    </xf>
    <xf numFmtId="167" fontId="12" fillId="7" borderId="95" xfId="0" applyNumberFormat="1" applyFont="1" applyFill="1" applyBorder="1" applyAlignment="1">
      <alignment horizontal="center" vertical="center" textRotation="90" wrapText="1"/>
    </xf>
    <xf numFmtId="0" fontId="7" fillId="7" borderId="89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1" fillId="0" borderId="42" xfId="0" applyFont="1" applyBorder="1" applyAlignment="1">
      <alignment horizontal="center" vertical="center"/>
    </xf>
    <xf numFmtId="0" fontId="9" fillId="0" borderId="42" xfId="0" applyFont="1" applyBorder="1" applyAlignment="1"/>
    <xf numFmtId="0" fontId="9" fillId="0" borderId="22" xfId="0" applyFont="1" applyBorder="1" applyAlignment="1"/>
    <xf numFmtId="0" fontId="11" fillId="0" borderId="46" xfId="0" applyFont="1" applyBorder="1" applyAlignment="1">
      <alignment horizontal="center" vertical="center"/>
    </xf>
    <xf numFmtId="0" fontId="9" fillId="0" borderId="47" xfId="0" applyFont="1" applyBorder="1" applyAlignment="1"/>
    <xf numFmtId="0" fontId="9" fillId="0" borderId="48" xfId="0" applyFont="1" applyBorder="1" applyAlignment="1"/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8" fillId="0" borderId="16" xfId="0" applyFont="1" applyBorder="1" applyAlignment="1">
      <alignment horizontal="center" vertical="center" wrapText="1"/>
    </xf>
    <xf numFmtId="0" fontId="9" fillId="0" borderId="21" xfId="0" applyFont="1" applyBorder="1" applyAlignment="1"/>
    <xf numFmtId="164" fontId="8" fillId="0" borderId="7" xfId="0" applyNumberFormat="1" applyFont="1" applyBorder="1" applyAlignment="1">
      <alignment horizontal="center" vertical="center"/>
    </xf>
    <xf numFmtId="0" fontId="9" fillId="0" borderId="8" xfId="0" applyFont="1" applyBorder="1" applyAlignment="1"/>
    <xf numFmtId="0" fontId="9" fillId="0" borderId="9" xfId="0" applyFont="1" applyBorder="1" applyAlignment="1"/>
    <xf numFmtId="0" fontId="8" fillId="0" borderId="17" xfId="0" applyFont="1" applyBorder="1" applyAlignment="1">
      <alignment horizontal="center" vertical="center"/>
    </xf>
    <xf numFmtId="0" fontId="9" fillId="0" borderId="18" xfId="0" applyFont="1" applyBorder="1" applyAlignment="1"/>
    <xf numFmtId="0" fontId="9" fillId="0" borderId="19" xfId="0" applyFont="1" applyBorder="1" applyAlignment="1"/>
    <xf numFmtId="0" fontId="8" fillId="0" borderId="20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9" fillId="0" borderId="50" xfId="0" applyFont="1" applyBorder="1" applyAlignment="1"/>
    <xf numFmtId="0" fontId="9" fillId="0" borderId="51" xfId="0" applyFont="1" applyBorder="1" applyAlignment="1"/>
    <xf numFmtId="0" fontId="5" fillId="0" borderId="49" xfId="0" applyFont="1" applyBorder="1" applyAlignment="1">
      <alignment horizontal="center" vertical="center"/>
    </xf>
    <xf numFmtId="0" fontId="23" fillId="9" borderId="84" xfId="0" applyFont="1" applyFill="1" applyBorder="1" applyAlignment="1">
      <alignment horizontal="center" vertical="center" textRotation="90" wrapText="1"/>
    </xf>
    <xf numFmtId="0" fontId="9" fillId="0" borderId="89" xfId="0" applyFont="1" applyBorder="1" applyAlignment="1"/>
    <xf numFmtId="0" fontId="9" fillId="0" borderId="95" xfId="0" applyFont="1" applyBorder="1" applyAlignment="1"/>
    <xf numFmtId="169" fontId="22" fillId="9" borderId="59" xfId="0" applyNumberFormat="1" applyFont="1" applyFill="1" applyBorder="1" applyAlignment="1">
      <alignment horizontal="center" vertical="center" textRotation="90"/>
    </xf>
    <xf numFmtId="0" fontId="9" fillId="0" borderId="91" xfId="0" applyFont="1" applyBorder="1" applyAlignment="1"/>
    <xf numFmtId="0" fontId="9" fillId="0" borderId="63" xfId="0" applyFont="1" applyBorder="1" applyAlignment="1"/>
    <xf numFmtId="169" fontId="22" fillId="9" borderId="57" xfId="0" applyNumberFormat="1" applyFont="1" applyFill="1" applyBorder="1" applyAlignment="1">
      <alignment horizontal="center" vertical="center" textRotation="90"/>
    </xf>
    <xf numFmtId="0" fontId="9" fillId="0" borderId="90" xfId="0" applyFont="1" applyBorder="1" applyAlignment="1"/>
    <xf numFmtId="0" fontId="9" fillId="0" borderId="61" xfId="0" applyFont="1" applyBorder="1" applyAlignment="1"/>
    <xf numFmtId="0" fontId="7" fillId="0" borderId="17" xfId="0" applyFont="1" applyBorder="1" applyAlignment="1">
      <alignment horizontal="right" vertical="center"/>
    </xf>
    <xf numFmtId="0" fontId="7" fillId="0" borderId="46" xfId="0" applyFont="1" applyBorder="1" applyAlignment="1">
      <alignment horizontal="right" vertical="center"/>
    </xf>
    <xf numFmtId="0" fontId="15" fillId="0" borderId="76" xfId="0" applyFont="1" applyBorder="1" applyAlignment="1">
      <alignment horizontal="center" vertical="center" wrapText="1"/>
    </xf>
    <xf numFmtId="0" fontId="9" fillId="0" borderId="68" xfId="0" applyFont="1" applyBorder="1" applyAlignment="1"/>
    <xf numFmtId="0" fontId="9" fillId="0" borderId="72" xfId="0" applyFont="1" applyBorder="1" applyAlignment="1"/>
    <xf numFmtId="169" fontId="22" fillId="9" borderId="56" xfId="0" applyNumberFormat="1" applyFont="1" applyFill="1" applyBorder="1" applyAlignment="1">
      <alignment horizontal="center" vertical="center" textRotation="90"/>
    </xf>
    <xf numFmtId="0" fontId="9" fillId="0" borderId="60" xfId="0" applyFont="1" applyBorder="1" applyAlignment="1"/>
    <xf numFmtId="0" fontId="7" fillId="0" borderId="58" xfId="0" applyFont="1" applyBorder="1" applyAlignment="1">
      <alignment horizontal="center" vertical="center" wrapText="1"/>
    </xf>
    <xf numFmtId="0" fontId="9" fillId="0" borderId="62" xfId="0" applyFont="1" applyBorder="1" applyAlignment="1"/>
    <xf numFmtId="167" fontId="7" fillId="7" borderId="17" xfId="0" applyNumberFormat="1" applyFont="1" applyFill="1" applyBorder="1" applyAlignment="1">
      <alignment horizontal="center" vertical="center"/>
    </xf>
    <xf numFmtId="0" fontId="7" fillId="0" borderId="59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7" fillId="0" borderId="76" xfId="0" applyFont="1" applyBorder="1" applyAlignment="1">
      <alignment horizontal="center" vertical="center" wrapText="1"/>
    </xf>
  </cellXfs>
  <cellStyles count="1">
    <cellStyle name="Normal" xfId="0" builtinId="0"/>
  </cellStyles>
  <dxfs count="49"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8C027"/>
          <bgColor rgb="FFF8C027"/>
        </patternFill>
      </fill>
    </dxf>
    <dxf>
      <fill>
        <patternFill patternType="solid">
          <fgColor rgb="FFFFFC8D"/>
          <bgColor rgb="FFFFFC8D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8C027"/>
          <bgColor rgb="FFF8C027"/>
        </patternFill>
      </fill>
    </dxf>
    <dxf>
      <fill>
        <patternFill patternType="solid">
          <fgColor rgb="FFFFFC8D"/>
          <bgColor rgb="FFFFFC8D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8C027"/>
          <bgColor rgb="FFF8C027"/>
        </patternFill>
      </fill>
    </dxf>
    <dxf>
      <fill>
        <patternFill patternType="solid">
          <fgColor rgb="FFFFFC8D"/>
          <bgColor rgb="FFFFFC8D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8C027"/>
          <bgColor rgb="FFF8C027"/>
        </patternFill>
      </fill>
    </dxf>
    <dxf>
      <fill>
        <patternFill patternType="solid">
          <fgColor rgb="FFFFFC8D"/>
          <bgColor rgb="FFFFFC8D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8C027"/>
          <bgColor rgb="FFF8C027"/>
        </patternFill>
      </fill>
    </dxf>
    <dxf>
      <fill>
        <patternFill patternType="solid">
          <fgColor rgb="FFFFFC8D"/>
          <bgColor rgb="FFFFFC8D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8C027"/>
          <bgColor rgb="FFF8C027"/>
        </patternFill>
      </fill>
    </dxf>
    <dxf>
      <fill>
        <patternFill patternType="solid">
          <fgColor rgb="FFFFFC8D"/>
          <bgColor rgb="FFFFFC8D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8C027"/>
          <bgColor rgb="FFF8C027"/>
        </patternFill>
      </fill>
    </dxf>
    <dxf>
      <fill>
        <patternFill patternType="solid">
          <fgColor rgb="FFFFFC8D"/>
          <bgColor rgb="FFFFFC8D"/>
        </patternFill>
      </fill>
    </dxf>
    <dxf>
      <fill>
        <patternFill patternType="solid">
          <fgColor rgb="FFCCFFCC"/>
          <bgColor rgb="FFCCFFCC"/>
        </patternFill>
      </fill>
    </dxf>
    <dxf>
      <font>
        <b/>
        <color rgb="FF9C0006"/>
      </font>
      <fill>
        <patternFill patternType="none"/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CC00"/>
          <bgColor rgb="FFFFCC00"/>
        </patternFill>
      </fill>
    </dxf>
    <dxf>
      <font>
        <b/>
        <color rgb="FF9C0006"/>
      </font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3057525</xdr:colOff>
      <xdr:row>1</xdr:row>
      <xdr:rowOff>66675</xdr:rowOff>
    </xdr:from>
    <xdr:ext cx="1543050" cy="542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88763" y="3518063"/>
          <a:ext cx="1514475" cy="523875"/>
        </a:xfrm>
        <a:prstGeom prst="foldedCorner">
          <a:avLst>
            <a:gd name="adj" fmla="val 16667"/>
          </a:avLst>
        </a:prstGeom>
        <a:solidFill>
          <a:srgbClr val="F2F2F2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01 - Task # 01: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3-Tier Sample Project</a:t>
          </a:r>
          <a:endParaRPr sz="1400"/>
        </a:p>
      </xdr:txBody>
    </xdr:sp>
    <xdr:clientData fLocksWithSheet="0"/>
  </xdr:oneCellAnchor>
  <xdr:oneCellAnchor>
    <xdr:from>
      <xdr:col>2</xdr:col>
      <xdr:colOff>3057525</xdr:colOff>
      <xdr:row>1</xdr:row>
      <xdr:rowOff>647700</xdr:rowOff>
    </xdr:from>
    <xdr:ext cx="1543050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588763" y="3518063"/>
          <a:ext cx="1514475" cy="523875"/>
        </a:xfrm>
        <a:prstGeom prst="foldedCorner">
          <a:avLst>
            <a:gd name="adj" fmla="val 16667"/>
          </a:avLst>
        </a:prstGeom>
        <a:solidFill>
          <a:srgbClr val="F2F2F2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01 - Task # 02: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Case Diagram Creation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1485900</xdr:colOff>
      <xdr:row>1</xdr:row>
      <xdr:rowOff>66675</xdr:rowOff>
    </xdr:from>
    <xdr:ext cx="1543050" cy="5429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588763" y="3518063"/>
          <a:ext cx="1514475" cy="523875"/>
        </a:xfrm>
        <a:prstGeom prst="foldedCorner">
          <a:avLst>
            <a:gd name="adj" fmla="val 16667"/>
          </a:avLst>
        </a:prstGeom>
        <a:solidFill>
          <a:srgbClr val="F2F2F2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01 - Task # 01: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Gantt Chart Creation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1543050</xdr:colOff>
      <xdr:row>1</xdr:row>
      <xdr:rowOff>66675</xdr:rowOff>
    </xdr:from>
    <xdr:ext cx="1533525" cy="542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588763" y="3518063"/>
          <a:ext cx="1514475" cy="523875"/>
        </a:xfrm>
        <a:prstGeom prst="foldedCorner">
          <a:avLst>
            <a:gd name="adj" fmla="val 16667"/>
          </a:avLst>
        </a:prstGeom>
        <a:solidFill>
          <a:srgbClr val="F2F2F2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01 - Task # 02: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Gantt Chart Creation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1</xdr:row>
      <xdr:rowOff>647700</xdr:rowOff>
    </xdr:from>
    <xdr:ext cx="1543050" cy="5429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588763" y="3518063"/>
          <a:ext cx="1514475" cy="523875"/>
        </a:xfrm>
        <a:prstGeom prst="foldedCorner">
          <a:avLst>
            <a:gd name="adj" fmla="val 16667"/>
          </a:avLst>
        </a:prstGeom>
        <a:solidFill>
          <a:srgbClr val="F2F2F2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01 - Task # 03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Diagram Creation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1</xdr:row>
      <xdr:rowOff>66675</xdr:rowOff>
    </xdr:from>
    <xdr:ext cx="1543050" cy="5429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88763" y="3518063"/>
          <a:ext cx="1514475" cy="523875"/>
        </a:xfrm>
        <a:prstGeom prst="foldedCorner">
          <a:avLst>
            <a:gd name="adj" fmla="val 16667"/>
          </a:avLst>
        </a:prstGeom>
        <a:solidFill>
          <a:srgbClr val="F2F2F2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STORY # 01 - Task # 01: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3-Tier Sample Project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45.85546875" customWidth="1"/>
    <col min="2" max="2" width="45.85546875" hidden="1" customWidth="1"/>
    <col min="3" max="5" width="45.85546875" customWidth="1"/>
    <col min="6" max="26" width="35.85546875" customWidth="1"/>
  </cols>
  <sheetData>
    <row r="1" spans="1:26" ht="99.75" customHeight="1">
      <c r="A1" s="6" t="s">
        <v>0</v>
      </c>
      <c r="B1" s="8" t="s">
        <v>1</v>
      </c>
      <c r="C1" s="10" t="s">
        <v>2</v>
      </c>
      <c r="D1" s="12" t="s">
        <v>3</v>
      </c>
      <c r="E1" s="13" t="s">
        <v>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>
      <c r="A2" s="187"/>
      <c r="B2" s="16"/>
      <c r="C2" s="17"/>
      <c r="D2" s="19"/>
      <c r="E2" s="21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74.75" customHeight="1">
      <c r="A3" s="25"/>
      <c r="B3" s="16"/>
      <c r="C3" s="17"/>
      <c r="D3" s="19"/>
      <c r="E3" s="21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99.75" customHeight="1">
      <c r="A4" s="25"/>
      <c r="B4" s="16"/>
      <c r="C4" s="17"/>
      <c r="D4" s="19"/>
      <c r="E4" s="21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99.75" customHeight="1">
      <c r="A5" s="25"/>
      <c r="B5" s="16"/>
      <c r="C5" s="17"/>
      <c r="D5" s="19"/>
      <c r="E5" s="21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99.75" customHeight="1">
      <c r="A6" s="25"/>
      <c r="B6" s="16"/>
      <c r="C6" s="17"/>
      <c r="D6" s="19"/>
      <c r="E6" s="21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99.75" customHeight="1">
      <c r="A7" s="25"/>
      <c r="B7" s="16"/>
      <c r="C7" s="17"/>
      <c r="D7" s="19"/>
      <c r="E7" s="21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99.75" customHeight="1">
      <c r="A8" s="25"/>
      <c r="B8" s="16"/>
      <c r="C8" s="17"/>
      <c r="D8" s="19"/>
      <c r="E8" s="21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99.75" customHeight="1">
      <c r="A9" s="25"/>
      <c r="B9" s="16"/>
      <c r="C9" s="17"/>
      <c r="D9" s="19"/>
      <c r="E9" s="21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99.75" customHeight="1">
      <c r="A10" s="25"/>
      <c r="B10" s="16"/>
      <c r="C10" s="17"/>
      <c r="D10" s="19"/>
      <c r="E10" s="21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99.75" customHeight="1">
      <c r="A11" s="25"/>
      <c r="B11" s="16"/>
      <c r="C11" s="17"/>
      <c r="D11" s="19"/>
      <c r="E11" s="21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99.75" customHeight="1">
      <c r="A12" s="25"/>
      <c r="B12" s="16"/>
      <c r="C12" s="17"/>
      <c r="D12" s="19"/>
      <c r="E12" s="21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99.75" customHeight="1">
      <c r="A13" s="25"/>
      <c r="B13" s="16"/>
      <c r="C13" s="17"/>
      <c r="D13" s="19"/>
      <c r="E13" s="21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99.75" customHeight="1">
      <c r="A14" s="25"/>
      <c r="B14" s="16"/>
      <c r="C14" s="17"/>
      <c r="D14" s="19"/>
      <c r="E14" s="2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99.75" customHeight="1">
      <c r="A15" s="25"/>
      <c r="B15" s="16"/>
      <c r="C15" s="17"/>
      <c r="D15" s="19"/>
      <c r="E15" s="21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99.75" customHeight="1">
      <c r="A16" s="25"/>
      <c r="B16" s="16"/>
      <c r="C16" s="17"/>
      <c r="D16" s="19"/>
      <c r="E16" s="21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99.75" customHeight="1">
      <c r="A17" s="25"/>
      <c r="B17" s="16"/>
      <c r="C17" s="17"/>
      <c r="D17" s="19"/>
      <c r="E17" s="21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99.75" customHeight="1">
      <c r="A18" s="25"/>
      <c r="B18" s="16"/>
      <c r="C18" s="17"/>
      <c r="D18" s="19"/>
      <c r="E18" s="21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99.75" customHeight="1">
      <c r="A19" s="25"/>
      <c r="B19" s="16"/>
      <c r="C19" s="17"/>
      <c r="D19" s="19"/>
      <c r="E19" s="21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99.75" customHeight="1">
      <c r="A20" s="25"/>
      <c r="B20" s="16"/>
      <c r="C20" s="17"/>
      <c r="D20" s="19"/>
      <c r="E20" s="21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99.75" customHeight="1">
      <c r="A21" s="25"/>
      <c r="B21" s="16"/>
      <c r="C21" s="17"/>
      <c r="D21" s="19"/>
      <c r="E21" s="21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99.75" customHeight="1">
      <c r="A22" s="25"/>
      <c r="B22" s="16"/>
      <c r="C22" s="17"/>
      <c r="D22" s="19"/>
      <c r="E22" s="21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99.75" customHeight="1">
      <c r="A23" s="25"/>
      <c r="B23" s="16"/>
      <c r="C23" s="17"/>
      <c r="D23" s="19"/>
      <c r="E23" s="21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99.75" customHeight="1">
      <c r="A24" s="25"/>
      <c r="B24" s="16"/>
      <c r="C24" s="17"/>
      <c r="D24" s="19"/>
      <c r="E24" s="21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99.75" customHeight="1">
      <c r="A25" s="25"/>
      <c r="B25" s="16"/>
      <c r="C25" s="17"/>
      <c r="D25" s="19"/>
      <c r="E25" s="21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99.75" customHeight="1">
      <c r="A26" s="25"/>
      <c r="B26" s="16"/>
      <c r="C26" s="17"/>
      <c r="D26" s="19"/>
      <c r="E26" s="2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99.75" customHeight="1">
      <c r="A27" s="25"/>
      <c r="B27" s="16"/>
      <c r="C27" s="17"/>
      <c r="D27" s="19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99.75" customHeight="1">
      <c r="A28" s="25"/>
      <c r="B28" s="16"/>
      <c r="C28" s="17"/>
      <c r="D28" s="19"/>
      <c r="E28" s="21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99.75" customHeight="1">
      <c r="A29" s="25"/>
      <c r="B29" s="16"/>
      <c r="C29" s="17"/>
      <c r="D29" s="19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99.75" customHeight="1">
      <c r="A30" s="25"/>
      <c r="B30" s="16"/>
      <c r="C30" s="17"/>
      <c r="D30" s="19"/>
      <c r="E30" s="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99.75" customHeight="1">
      <c r="A31" s="25"/>
      <c r="B31" s="16"/>
      <c r="C31" s="17"/>
      <c r="D31" s="19"/>
      <c r="E31" s="21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99.75" customHeight="1">
      <c r="A32" s="25"/>
      <c r="B32" s="16"/>
      <c r="C32" s="17"/>
      <c r="D32" s="19"/>
      <c r="E32" s="21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99.75" customHeight="1">
      <c r="A33" s="25"/>
      <c r="B33" s="16"/>
      <c r="C33" s="17"/>
      <c r="D33" s="19"/>
      <c r="E33" s="21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99.75" customHeight="1">
      <c r="A34" s="25"/>
      <c r="B34" s="16"/>
      <c r="C34" s="17"/>
      <c r="D34" s="19"/>
      <c r="E34" s="21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99.75" customHeight="1">
      <c r="A35" s="25"/>
      <c r="B35" s="16"/>
      <c r="C35" s="17"/>
      <c r="D35" s="19"/>
      <c r="E35" s="21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99.75" customHeight="1">
      <c r="A36" s="25"/>
      <c r="B36" s="16"/>
      <c r="C36" s="17"/>
      <c r="D36" s="19"/>
      <c r="E36" s="21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99.75" customHeight="1">
      <c r="A37" s="25"/>
      <c r="B37" s="16"/>
      <c r="C37" s="17"/>
      <c r="D37" s="19"/>
      <c r="E37" s="21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99.75" customHeight="1">
      <c r="A38" s="25"/>
      <c r="B38" s="16"/>
      <c r="C38" s="17"/>
      <c r="D38" s="19"/>
      <c r="E38" s="21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99.75" customHeight="1">
      <c r="A39" s="25"/>
      <c r="B39" s="16"/>
      <c r="C39" s="17"/>
      <c r="D39" s="19"/>
      <c r="E39" s="21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99.75" customHeight="1">
      <c r="A40" s="25"/>
      <c r="B40" s="16"/>
      <c r="C40" s="17"/>
      <c r="D40" s="19"/>
      <c r="E40" s="21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99.75" customHeight="1">
      <c r="A41" s="25"/>
      <c r="B41" s="16"/>
      <c r="C41" s="17"/>
      <c r="D41" s="19"/>
      <c r="E41" s="21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99.75" customHeight="1">
      <c r="A42" s="25"/>
      <c r="B42" s="16"/>
      <c r="C42" s="17"/>
      <c r="D42" s="19"/>
      <c r="E42" s="21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99.75" customHeight="1">
      <c r="A43" s="25"/>
      <c r="B43" s="16"/>
      <c r="C43" s="17"/>
      <c r="D43" s="19"/>
      <c r="E43" s="21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99.75" customHeight="1">
      <c r="A44" s="25"/>
      <c r="B44" s="16"/>
      <c r="C44" s="17"/>
      <c r="D44" s="19"/>
      <c r="E44" s="21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99.75" customHeight="1">
      <c r="A45" s="25"/>
      <c r="B45" s="16"/>
      <c r="C45" s="17"/>
      <c r="D45" s="19"/>
      <c r="E45" s="21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99.75" customHeight="1">
      <c r="A46" s="25"/>
      <c r="B46" s="16"/>
      <c r="C46" s="17"/>
      <c r="D46" s="19"/>
      <c r="E46" s="21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99.75" customHeight="1">
      <c r="A47" s="25"/>
      <c r="B47" s="16"/>
      <c r="C47" s="17"/>
      <c r="D47" s="19"/>
      <c r="E47" s="21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99.75" customHeight="1">
      <c r="A48" s="25"/>
      <c r="B48" s="16"/>
      <c r="C48" s="17"/>
      <c r="D48" s="19"/>
      <c r="E48" s="21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99.75" customHeight="1">
      <c r="A49" s="25"/>
      <c r="B49" s="16"/>
      <c r="C49" s="17"/>
      <c r="D49" s="19"/>
      <c r="E49" s="21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99.75" customHeight="1">
      <c r="A50" s="25"/>
      <c r="B50" s="16"/>
      <c r="C50" s="17"/>
      <c r="D50" s="19"/>
      <c r="E50" s="21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99.75" customHeight="1">
      <c r="A51" s="25"/>
      <c r="B51" s="16"/>
      <c r="C51" s="17"/>
      <c r="D51" s="19"/>
      <c r="E51" s="21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99.75" customHeight="1">
      <c r="A52" s="25"/>
      <c r="B52" s="16"/>
      <c r="C52" s="17"/>
      <c r="D52" s="19"/>
      <c r="E52" s="21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99.75" customHeight="1">
      <c r="A53" s="25"/>
      <c r="B53" s="16"/>
      <c r="C53" s="17"/>
      <c r="D53" s="19"/>
      <c r="E53" s="21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99.75" customHeight="1">
      <c r="A54" s="25"/>
      <c r="B54" s="16"/>
      <c r="C54" s="17"/>
      <c r="D54" s="19"/>
      <c r="E54" s="21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99.75" customHeight="1">
      <c r="A55" s="25"/>
      <c r="B55" s="16"/>
      <c r="C55" s="17"/>
      <c r="D55" s="19"/>
      <c r="E55" s="21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99.75" customHeight="1">
      <c r="A56" s="25"/>
      <c r="B56" s="16"/>
      <c r="C56" s="17"/>
      <c r="D56" s="19"/>
      <c r="E56" s="21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99.75" customHeight="1">
      <c r="A57" s="25"/>
      <c r="B57" s="16"/>
      <c r="C57" s="17"/>
      <c r="D57" s="19"/>
      <c r="E57" s="21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99.75" customHeight="1">
      <c r="A58" s="25"/>
      <c r="B58" s="16"/>
      <c r="C58" s="17"/>
      <c r="D58" s="19"/>
      <c r="E58" s="21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99.75" customHeight="1">
      <c r="A59" s="25"/>
      <c r="B59" s="16"/>
      <c r="C59" s="17"/>
      <c r="D59" s="19"/>
      <c r="E59" s="21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99.75" customHeight="1">
      <c r="A60" s="25"/>
      <c r="B60" s="16"/>
      <c r="C60" s="17"/>
      <c r="D60" s="19"/>
      <c r="E60" s="21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99.75" customHeight="1">
      <c r="A61" s="25"/>
      <c r="B61" s="16"/>
      <c r="C61" s="17"/>
      <c r="D61" s="19"/>
      <c r="E61" s="21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99.75" customHeight="1">
      <c r="A62" s="25"/>
      <c r="B62" s="16"/>
      <c r="C62" s="17"/>
      <c r="D62" s="19"/>
      <c r="E62" s="21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99.75" customHeight="1">
      <c r="A63" s="25"/>
      <c r="B63" s="16"/>
      <c r="C63" s="17"/>
      <c r="D63" s="19"/>
      <c r="E63" s="21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99.75" customHeight="1">
      <c r="A64" s="25"/>
      <c r="B64" s="16"/>
      <c r="C64" s="17"/>
      <c r="D64" s="19"/>
      <c r="E64" s="21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99.75" customHeight="1">
      <c r="A65" s="25"/>
      <c r="B65" s="16"/>
      <c r="C65" s="17"/>
      <c r="D65" s="19"/>
      <c r="E65" s="21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99.75" customHeight="1">
      <c r="A66" s="25"/>
      <c r="B66" s="16"/>
      <c r="C66" s="17"/>
      <c r="D66" s="19"/>
      <c r="E66" s="21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99.75" customHeight="1">
      <c r="A67" s="25"/>
      <c r="B67" s="16"/>
      <c r="C67" s="17"/>
      <c r="D67" s="19"/>
      <c r="E67" s="21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99.75" customHeight="1">
      <c r="A68" s="25"/>
      <c r="B68" s="16"/>
      <c r="C68" s="17"/>
      <c r="D68" s="19"/>
      <c r="E68" s="21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99.75" customHeight="1">
      <c r="A69" s="25"/>
      <c r="B69" s="16"/>
      <c r="C69" s="17"/>
      <c r="D69" s="19"/>
      <c r="E69" s="21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99.75" customHeight="1">
      <c r="A70" s="25"/>
      <c r="B70" s="16"/>
      <c r="C70" s="17"/>
      <c r="D70" s="19"/>
      <c r="E70" s="21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99.75" customHeight="1">
      <c r="A71" s="25"/>
      <c r="B71" s="16"/>
      <c r="C71" s="17"/>
      <c r="D71" s="19"/>
      <c r="E71" s="21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99.75" customHeight="1">
      <c r="A72" s="25"/>
      <c r="B72" s="16"/>
      <c r="C72" s="17"/>
      <c r="D72" s="19"/>
      <c r="E72" s="21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99.75" customHeight="1">
      <c r="A73" s="25"/>
      <c r="B73" s="16"/>
      <c r="C73" s="17"/>
      <c r="D73" s="19"/>
      <c r="E73" s="21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99.75" customHeight="1">
      <c r="A74" s="25"/>
      <c r="B74" s="16"/>
      <c r="C74" s="17"/>
      <c r="D74" s="19"/>
      <c r="E74" s="21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99.75" customHeight="1">
      <c r="A75" s="25"/>
      <c r="B75" s="16"/>
      <c r="C75" s="17"/>
      <c r="D75" s="19"/>
      <c r="E75" s="21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99.75" customHeight="1">
      <c r="A76" s="25"/>
      <c r="B76" s="16"/>
      <c r="C76" s="17"/>
      <c r="D76" s="19"/>
      <c r="E76" s="21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99.75" customHeight="1">
      <c r="A77" s="25"/>
      <c r="B77" s="16"/>
      <c r="C77" s="17"/>
      <c r="D77" s="19"/>
      <c r="E77" s="21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99.75" customHeight="1">
      <c r="A78" s="25"/>
      <c r="B78" s="16"/>
      <c r="C78" s="17"/>
      <c r="D78" s="19"/>
      <c r="E78" s="21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99.75" customHeight="1">
      <c r="A79" s="25"/>
      <c r="B79" s="16"/>
      <c r="C79" s="17"/>
      <c r="D79" s="19"/>
      <c r="E79" s="21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99.75" customHeight="1">
      <c r="A80" s="25"/>
      <c r="B80" s="16"/>
      <c r="C80" s="17"/>
      <c r="D80" s="19"/>
      <c r="E80" s="21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99.75" customHeight="1">
      <c r="A81" s="25"/>
      <c r="B81" s="16"/>
      <c r="C81" s="17"/>
      <c r="D81" s="19"/>
      <c r="E81" s="21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99.75" customHeight="1">
      <c r="A82" s="25"/>
      <c r="B82" s="16"/>
      <c r="C82" s="17"/>
      <c r="D82" s="19"/>
      <c r="E82" s="21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99.75" customHeight="1">
      <c r="A83" s="25"/>
      <c r="B83" s="16"/>
      <c r="C83" s="17"/>
      <c r="D83" s="19"/>
      <c r="E83" s="21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99.75" customHeight="1">
      <c r="A84" s="25"/>
      <c r="B84" s="16"/>
      <c r="C84" s="17"/>
      <c r="D84" s="19"/>
      <c r="E84" s="21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99.75" customHeight="1">
      <c r="A85" s="25"/>
      <c r="B85" s="16"/>
      <c r="C85" s="17"/>
      <c r="D85" s="19"/>
      <c r="E85" s="21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99.75" customHeight="1">
      <c r="A86" s="25"/>
      <c r="B86" s="16"/>
      <c r="C86" s="17"/>
      <c r="D86" s="19"/>
      <c r="E86" s="21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99.75" customHeight="1">
      <c r="A87" s="25"/>
      <c r="B87" s="16"/>
      <c r="C87" s="17"/>
      <c r="D87" s="19"/>
      <c r="E87" s="21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99.75" customHeight="1">
      <c r="A88" s="25"/>
      <c r="B88" s="16"/>
      <c r="C88" s="17"/>
      <c r="D88" s="19"/>
      <c r="E88" s="21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99.75" customHeight="1">
      <c r="A89" s="25"/>
      <c r="B89" s="16"/>
      <c r="C89" s="17"/>
      <c r="D89" s="19"/>
      <c r="E89" s="21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99.75" customHeight="1">
      <c r="A90" s="25"/>
      <c r="B90" s="16"/>
      <c r="C90" s="17"/>
      <c r="D90" s="19"/>
      <c r="E90" s="21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99.75" customHeight="1">
      <c r="A91" s="25"/>
      <c r="B91" s="16"/>
      <c r="C91" s="17"/>
      <c r="D91" s="19"/>
      <c r="E91" s="21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99.75" customHeight="1">
      <c r="A92" s="25"/>
      <c r="B92" s="16"/>
      <c r="C92" s="17"/>
      <c r="D92" s="19"/>
      <c r="E92" s="21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99.75" customHeight="1">
      <c r="A93" s="25"/>
      <c r="B93" s="16"/>
      <c r="C93" s="17"/>
      <c r="D93" s="19"/>
      <c r="E93" s="21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99.75" customHeight="1">
      <c r="A94" s="25"/>
      <c r="B94" s="16"/>
      <c r="C94" s="17"/>
      <c r="D94" s="19"/>
      <c r="E94" s="21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99.75" customHeight="1">
      <c r="A95" s="25"/>
      <c r="B95" s="16"/>
      <c r="C95" s="17"/>
      <c r="D95" s="19"/>
      <c r="E95" s="21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99.75" customHeight="1">
      <c r="A96" s="25"/>
      <c r="B96" s="16"/>
      <c r="C96" s="17"/>
      <c r="D96" s="19"/>
      <c r="E96" s="21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99.75" customHeight="1">
      <c r="A97" s="25"/>
      <c r="B97" s="16"/>
      <c r="C97" s="17"/>
      <c r="D97" s="19"/>
      <c r="E97" s="21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99.75" customHeight="1">
      <c r="A98" s="25"/>
      <c r="B98" s="16"/>
      <c r="C98" s="17"/>
      <c r="D98" s="19"/>
      <c r="E98" s="21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99.75" customHeight="1">
      <c r="A99" s="25"/>
      <c r="B99" s="16"/>
      <c r="C99" s="17"/>
      <c r="D99" s="19"/>
      <c r="E99" s="21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99.75" customHeight="1">
      <c r="A100" s="25"/>
      <c r="B100" s="16"/>
      <c r="C100" s="17"/>
      <c r="D100" s="19"/>
      <c r="E100" s="21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99.75" customHeight="1">
      <c r="A101" s="25"/>
      <c r="B101" s="16"/>
      <c r="C101" s="17"/>
      <c r="D101" s="19"/>
      <c r="E101" s="21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99.75" customHeight="1">
      <c r="A102" s="25"/>
      <c r="B102" s="16"/>
      <c r="C102" s="17"/>
      <c r="D102" s="19"/>
      <c r="E102" s="21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99.75" customHeight="1">
      <c r="A103" s="25"/>
      <c r="B103" s="16"/>
      <c r="C103" s="17"/>
      <c r="D103" s="19"/>
      <c r="E103" s="21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99.75" customHeight="1">
      <c r="A104" s="25"/>
      <c r="B104" s="16"/>
      <c r="C104" s="17"/>
      <c r="D104" s="19"/>
      <c r="E104" s="21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99.75" customHeight="1">
      <c r="A105" s="25"/>
      <c r="B105" s="16"/>
      <c r="C105" s="17"/>
      <c r="D105" s="19"/>
      <c r="E105" s="21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99.75" customHeight="1">
      <c r="A106" s="25"/>
      <c r="B106" s="16"/>
      <c r="C106" s="17"/>
      <c r="D106" s="19"/>
      <c r="E106" s="21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99.75" customHeight="1">
      <c r="A107" s="25"/>
      <c r="B107" s="16"/>
      <c r="C107" s="17"/>
      <c r="D107" s="19"/>
      <c r="E107" s="21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99.75" customHeight="1">
      <c r="A108" s="25"/>
      <c r="B108" s="16"/>
      <c r="C108" s="17"/>
      <c r="D108" s="19"/>
      <c r="E108" s="21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99.75" customHeight="1">
      <c r="A109" s="25"/>
      <c r="B109" s="16"/>
      <c r="C109" s="17"/>
      <c r="D109" s="19"/>
      <c r="E109" s="21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99.75" customHeight="1">
      <c r="A110" s="25"/>
      <c r="B110" s="16"/>
      <c r="C110" s="17"/>
      <c r="D110" s="19"/>
      <c r="E110" s="21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99.75" customHeight="1">
      <c r="A111" s="25"/>
      <c r="B111" s="16"/>
      <c r="C111" s="17"/>
      <c r="D111" s="19"/>
      <c r="E111" s="21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99.75" customHeight="1">
      <c r="A112" s="25"/>
      <c r="B112" s="16"/>
      <c r="C112" s="17"/>
      <c r="D112" s="19"/>
      <c r="E112" s="21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99.75" customHeight="1">
      <c r="A113" s="25"/>
      <c r="B113" s="16"/>
      <c r="C113" s="17"/>
      <c r="D113" s="19"/>
      <c r="E113" s="21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99.75" customHeight="1">
      <c r="A114" s="25"/>
      <c r="B114" s="16"/>
      <c r="C114" s="17"/>
      <c r="D114" s="19"/>
      <c r="E114" s="21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99.75" customHeight="1">
      <c r="A115" s="25"/>
      <c r="B115" s="16"/>
      <c r="C115" s="17"/>
      <c r="D115" s="19"/>
      <c r="E115" s="21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99.75" customHeight="1">
      <c r="A116" s="25"/>
      <c r="B116" s="16"/>
      <c r="C116" s="17"/>
      <c r="D116" s="19"/>
      <c r="E116" s="21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99.75" customHeight="1">
      <c r="A117" s="25"/>
      <c r="B117" s="16"/>
      <c r="C117" s="17"/>
      <c r="D117" s="19"/>
      <c r="E117" s="21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99.75" customHeight="1">
      <c r="A118" s="25"/>
      <c r="B118" s="16"/>
      <c r="C118" s="17"/>
      <c r="D118" s="19"/>
      <c r="E118" s="21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99.75" customHeight="1">
      <c r="A119" s="25"/>
      <c r="B119" s="16"/>
      <c r="C119" s="17"/>
      <c r="D119" s="19"/>
      <c r="E119" s="21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99.75" customHeight="1">
      <c r="A120" s="25"/>
      <c r="B120" s="16"/>
      <c r="C120" s="17"/>
      <c r="D120" s="19"/>
      <c r="E120" s="21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99.75" customHeight="1">
      <c r="A121" s="25"/>
      <c r="B121" s="16"/>
      <c r="C121" s="17"/>
      <c r="D121" s="19"/>
      <c r="E121" s="21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99.75" customHeight="1">
      <c r="A122" s="25"/>
      <c r="B122" s="16"/>
      <c r="C122" s="17"/>
      <c r="D122" s="19"/>
      <c r="E122" s="21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99.75" customHeight="1">
      <c r="A123" s="25"/>
      <c r="B123" s="16"/>
      <c r="C123" s="17"/>
      <c r="D123" s="19"/>
      <c r="E123" s="21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99.75" customHeight="1">
      <c r="A124" s="25"/>
      <c r="B124" s="16"/>
      <c r="C124" s="17"/>
      <c r="D124" s="19"/>
      <c r="E124" s="21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99.75" customHeight="1">
      <c r="A125" s="25"/>
      <c r="B125" s="16"/>
      <c r="C125" s="17"/>
      <c r="D125" s="19"/>
      <c r="E125" s="21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99.75" customHeight="1">
      <c r="A126" s="25"/>
      <c r="B126" s="16"/>
      <c r="C126" s="17"/>
      <c r="D126" s="19"/>
      <c r="E126" s="21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99.75" customHeight="1">
      <c r="A127" s="25"/>
      <c r="B127" s="16"/>
      <c r="C127" s="17"/>
      <c r="D127" s="19"/>
      <c r="E127" s="21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99.75" customHeight="1">
      <c r="A128" s="25"/>
      <c r="B128" s="16"/>
      <c r="C128" s="17"/>
      <c r="D128" s="19"/>
      <c r="E128" s="21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99.75" customHeight="1">
      <c r="A129" s="25"/>
      <c r="B129" s="16"/>
      <c r="C129" s="17"/>
      <c r="D129" s="19"/>
      <c r="E129" s="21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99.75" customHeight="1">
      <c r="A130" s="25"/>
      <c r="B130" s="16"/>
      <c r="C130" s="17"/>
      <c r="D130" s="19"/>
      <c r="E130" s="21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99.75" customHeight="1">
      <c r="A131" s="25"/>
      <c r="B131" s="16"/>
      <c r="C131" s="17"/>
      <c r="D131" s="19"/>
      <c r="E131" s="21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99.75" customHeight="1">
      <c r="A132" s="25"/>
      <c r="B132" s="16"/>
      <c r="C132" s="17"/>
      <c r="D132" s="19"/>
      <c r="E132" s="21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99.75" customHeight="1">
      <c r="A133" s="25"/>
      <c r="B133" s="16"/>
      <c r="C133" s="17"/>
      <c r="D133" s="19"/>
      <c r="E133" s="21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99.75" customHeight="1">
      <c r="A134" s="25"/>
      <c r="B134" s="16"/>
      <c r="C134" s="17"/>
      <c r="D134" s="19"/>
      <c r="E134" s="21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99.75" customHeight="1">
      <c r="A135" s="25"/>
      <c r="B135" s="16"/>
      <c r="C135" s="17"/>
      <c r="D135" s="19"/>
      <c r="E135" s="21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99.75" customHeight="1">
      <c r="A136" s="25"/>
      <c r="B136" s="16"/>
      <c r="C136" s="17"/>
      <c r="D136" s="19"/>
      <c r="E136" s="21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99.75" customHeight="1">
      <c r="A137" s="25"/>
      <c r="B137" s="16"/>
      <c r="C137" s="17"/>
      <c r="D137" s="19"/>
      <c r="E137" s="21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99.75" customHeight="1">
      <c r="A138" s="25"/>
      <c r="B138" s="16"/>
      <c r="C138" s="17"/>
      <c r="D138" s="19"/>
      <c r="E138" s="21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99.75" customHeight="1">
      <c r="A139" s="25"/>
      <c r="B139" s="16"/>
      <c r="C139" s="17"/>
      <c r="D139" s="19"/>
      <c r="E139" s="21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99.75" customHeight="1">
      <c r="A140" s="25"/>
      <c r="B140" s="16"/>
      <c r="C140" s="17"/>
      <c r="D140" s="19"/>
      <c r="E140" s="21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99.75" customHeight="1">
      <c r="A141" s="25"/>
      <c r="B141" s="16"/>
      <c r="C141" s="17"/>
      <c r="D141" s="19"/>
      <c r="E141" s="21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99.75" customHeight="1">
      <c r="A142" s="25"/>
      <c r="B142" s="16"/>
      <c r="C142" s="17"/>
      <c r="D142" s="19"/>
      <c r="E142" s="21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99.75" customHeight="1">
      <c r="A143" s="25"/>
      <c r="B143" s="16"/>
      <c r="C143" s="17"/>
      <c r="D143" s="19"/>
      <c r="E143" s="21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99.75" customHeight="1">
      <c r="A144" s="25"/>
      <c r="B144" s="16"/>
      <c r="C144" s="17"/>
      <c r="D144" s="19"/>
      <c r="E144" s="21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99.75" customHeight="1">
      <c r="A145" s="25"/>
      <c r="B145" s="16"/>
      <c r="C145" s="17"/>
      <c r="D145" s="19"/>
      <c r="E145" s="21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99.75" customHeight="1">
      <c r="A146" s="25"/>
      <c r="B146" s="16"/>
      <c r="C146" s="17"/>
      <c r="D146" s="19"/>
      <c r="E146" s="21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99.75" customHeight="1">
      <c r="A147" s="25"/>
      <c r="B147" s="16"/>
      <c r="C147" s="17"/>
      <c r="D147" s="19"/>
      <c r="E147" s="21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99.75" customHeight="1">
      <c r="A148" s="25"/>
      <c r="B148" s="16"/>
      <c r="C148" s="17"/>
      <c r="D148" s="19"/>
      <c r="E148" s="21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99.75" customHeight="1">
      <c r="A149" s="25"/>
      <c r="B149" s="16"/>
      <c r="C149" s="17"/>
      <c r="D149" s="19"/>
      <c r="E149" s="21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99.75" customHeight="1">
      <c r="A150" s="25"/>
      <c r="B150" s="16"/>
      <c r="C150" s="17"/>
      <c r="D150" s="19"/>
      <c r="E150" s="21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99.75" customHeight="1">
      <c r="A151" s="25"/>
      <c r="B151" s="16"/>
      <c r="C151" s="17"/>
      <c r="D151" s="19"/>
      <c r="E151" s="21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99.75" customHeight="1">
      <c r="A152" s="25"/>
      <c r="B152" s="16"/>
      <c r="C152" s="17"/>
      <c r="D152" s="19"/>
      <c r="E152" s="21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99.75" customHeight="1">
      <c r="A153" s="25"/>
      <c r="B153" s="16"/>
      <c r="C153" s="17"/>
      <c r="D153" s="19"/>
      <c r="E153" s="21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99.75" customHeight="1">
      <c r="A154" s="25"/>
      <c r="B154" s="16"/>
      <c r="C154" s="17"/>
      <c r="D154" s="19"/>
      <c r="E154" s="21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99.75" customHeight="1">
      <c r="A155" s="25"/>
      <c r="B155" s="16"/>
      <c r="C155" s="17"/>
      <c r="D155" s="19"/>
      <c r="E155" s="21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99.75" customHeight="1">
      <c r="A156" s="25"/>
      <c r="B156" s="16"/>
      <c r="C156" s="17"/>
      <c r="D156" s="19"/>
      <c r="E156" s="21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99.75" customHeight="1">
      <c r="A157" s="25"/>
      <c r="B157" s="16"/>
      <c r="C157" s="17"/>
      <c r="D157" s="19"/>
      <c r="E157" s="21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99.75" customHeight="1">
      <c r="A158" s="25"/>
      <c r="B158" s="16"/>
      <c r="C158" s="17"/>
      <c r="D158" s="19"/>
      <c r="E158" s="21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99.75" customHeight="1">
      <c r="A159" s="25"/>
      <c r="B159" s="16"/>
      <c r="C159" s="17"/>
      <c r="D159" s="19"/>
      <c r="E159" s="21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99.75" customHeight="1">
      <c r="A160" s="25"/>
      <c r="B160" s="16"/>
      <c r="C160" s="17"/>
      <c r="D160" s="19"/>
      <c r="E160" s="21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99.75" customHeight="1">
      <c r="A161" s="25"/>
      <c r="B161" s="16"/>
      <c r="C161" s="17"/>
      <c r="D161" s="19"/>
      <c r="E161" s="21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99.75" customHeight="1">
      <c r="A162" s="25"/>
      <c r="B162" s="16"/>
      <c r="C162" s="17"/>
      <c r="D162" s="19"/>
      <c r="E162" s="21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99.75" customHeight="1">
      <c r="A163" s="25"/>
      <c r="B163" s="16"/>
      <c r="C163" s="17"/>
      <c r="D163" s="19"/>
      <c r="E163" s="21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99.75" customHeight="1">
      <c r="A164" s="25"/>
      <c r="B164" s="16"/>
      <c r="C164" s="17"/>
      <c r="D164" s="19"/>
      <c r="E164" s="21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99.75" customHeight="1">
      <c r="A165" s="25"/>
      <c r="B165" s="16"/>
      <c r="C165" s="17"/>
      <c r="D165" s="19"/>
      <c r="E165" s="21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99.75" customHeight="1">
      <c r="A166" s="25"/>
      <c r="B166" s="16"/>
      <c r="C166" s="17"/>
      <c r="D166" s="19"/>
      <c r="E166" s="21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99.75" customHeight="1">
      <c r="A167" s="25"/>
      <c r="B167" s="16"/>
      <c r="C167" s="17"/>
      <c r="D167" s="19"/>
      <c r="E167" s="21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99.75" customHeight="1">
      <c r="A168" s="25"/>
      <c r="B168" s="16"/>
      <c r="C168" s="17"/>
      <c r="D168" s="19"/>
      <c r="E168" s="21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99.75" customHeight="1">
      <c r="A169" s="25"/>
      <c r="B169" s="16"/>
      <c r="C169" s="17"/>
      <c r="D169" s="19"/>
      <c r="E169" s="21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99.75" customHeight="1">
      <c r="A170" s="25"/>
      <c r="B170" s="16"/>
      <c r="C170" s="17"/>
      <c r="D170" s="19"/>
      <c r="E170" s="21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99.75" customHeight="1">
      <c r="A171" s="25"/>
      <c r="B171" s="16"/>
      <c r="C171" s="17"/>
      <c r="D171" s="19"/>
      <c r="E171" s="21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99.75" customHeight="1">
      <c r="A172" s="25"/>
      <c r="B172" s="16"/>
      <c r="C172" s="17"/>
      <c r="D172" s="19"/>
      <c r="E172" s="21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99.75" customHeight="1">
      <c r="A173" s="25"/>
      <c r="B173" s="16"/>
      <c r="C173" s="17"/>
      <c r="D173" s="19"/>
      <c r="E173" s="21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99.75" customHeight="1">
      <c r="A174" s="25"/>
      <c r="B174" s="16"/>
      <c r="C174" s="17"/>
      <c r="D174" s="19"/>
      <c r="E174" s="21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99.75" customHeight="1">
      <c r="A175" s="25"/>
      <c r="B175" s="16"/>
      <c r="C175" s="17"/>
      <c r="D175" s="19"/>
      <c r="E175" s="21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99.75" customHeight="1">
      <c r="A176" s="25"/>
      <c r="B176" s="16"/>
      <c r="C176" s="17"/>
      <c r="D176" s="19"/>
      <c r="E176" s="21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99.75" customHeight="1">
      <c r="A177" s="25"/>
      <c r="B177" s="16"/>
      <c r="C177" s="17"/>
      <c r="D177" s="19"/>
      <c r="E177" s="21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99.75" customHeight="1">
      <c r="A178" s="25"/>
      <c r="B178" s="16"/>
      <c r="C178" s="17"/>
      <c r="D178" s="19"/>
      <c r="E178" s="21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99.75" customHeight="1">
      <c r="A179" s="25"/>
      <c r="B179" s="16"/>
      <c r="C179" s="17"/>
      <c r="D179" s="19"/>
      <c r="E179" s="21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99.75" customHeight="1">
      <c r="A180" s="25"/>
      <c r="B180" s="16"/>
      <c r="C180" s="17"/>
      <c r="D180" s="19"/>
      <c r="E180" s="21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99.75" customHeight="1">
      <c r="A181" s="25"/>
      <c r="B181" s="16"/>
      <c r="C181" s="17"/>
      <c r="D181" s="19"/>
      <c r="E181" s="21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99.75" customHeight="1">
      <c r="A182" s="25"/>
      <c r="B182" s="16"/>
      <c r="C182" s="17"/>
      <c r="D182" s="19"/>
      <c r="E182" s="21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99.75" customHeight="1">
      <c r="A183" s="25"/>
      <c r="B183" s="16"/>
      <c r="C183" s="17"/>
      <c r="D183" s="19"/>
      <c r="E183" s="21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99.75" customHeight="1">
      <c r="A184" s="25"/>
      <c r="B184" s="16"/>
      <c r="C184" s="17"/>
      <c r="D184" s="19"/>
      <c r="E184" s="21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99.75" customHeight="1">
      <c r="A185" s="25"/>
      <c r="B185" s="16"/>
      <c r="C185" s="17"/>
      <c r="D185" s="19"/>
      <c r="E185" s="21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99.75" customHeight="1">
      <c r="A186" s="25"/>
      <c r="B186" s="16"/>
      <c r="C186" s="17"/>
      <c r="D186" s="19"/>
      <c r="E186" s="21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99.75" customHeight="1">
      <c r="A187" s="25"/>
      <c r="B187" s="16"/>
      <c r="C187" s="17"/>
      <c r="D187" s="19"/>
      <c r="E187" s="21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99.75" customHeight="1">
      <c r="A188" s="25"/>
      <c r="B188" s="16"/>
      <c r="C188" s="17"/>
      <c r="D188" s="19"/>
      <c r="E188" s="21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99.75" customHeight="1">
      <c r="A189" s="25"/>
      <c r="B189" s="16"/>
      <c r="C189" s="17"/>
      <c r="D189" s="19"/>
      <c r="E189" s="21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99.75" customHeight="1">
      <c r="A190" s="25"/>
      <c r="B190" s="16"/>
      <c r="C190" s="17"/>
      <c r="D190" s="19"/>
      <c r="E190" s="21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99.75" customHeight="1">
      <c r="A191" s="25"/>
      <c r="B191" s="16"/>
      <c r="C191" s="17"/>
      <c r="D191" s="19"/>
      <c r="E191" s="21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99.75" customHeight="1">
      <c r="A192" s="25"/>
      <c r="B192" s="16"/>
      <c r="C192" s="17"/>
      <c r="D192" s="19"/>
      <c r="E192" s="21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99.75" customHeight="1">
      <c r="A193" s="25"/>
      <c r="B193" s="16"/>
      <c r="C193" s="17"/>
      <c r="D193" s="19"/>
      <c r="E193" s="21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99.75" customHeight="1">
      <c r="A194" s="25"/>
      <c r="B194" s="16"/>
      <c r="C194" s="17"/>
      <c r="D194" s="19"/>
      <c r="E194" s="21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99.75" customHeight="1">
      <c r="A195" s="25"/>
      <c r="B195" s="16"/>
      <c r="C195" s="17"/>
      <c r="D195" s="19"/>
      <c r="E195" s="21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99.75" customHeight="1">
      <c r="A196" s="25"/>
      <c r="B196" s="16"/>
      <c r="C196" s="17"/>
      <c r="D196" s="19"/>
      <c r="E196" s="21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99.75" customHeight="1">
      <c r="A197" s="25"/>
      <c r="B197" s="16"/>
      <c r="C197" s="17"/>
      <c r="D197" s="19"/>
      <c r="E197" s="21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99.75" customHeight="1">
      <c r="A198" s="25"/>
      <c r="B198" s="16"/>
      <c r="C198" s="17"/>
      <c r="D198" s="19"/>
      <c r="E198" s="21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99.75" customHeight="1">
      <c r="A199" s="25"/>
      <c r="B199" s="16"/>
      <c r="C199" s="17"/>
      <c r="D199" s="19"/>
      <c r="E199" s="21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99.75" customHeight="1">
      <c r="A200" s="25"/>
      <c r="B200" s="16"/>
      <c r="C200" s="17"/>
      <c r="D200" s="19"/>
      <c r="E200" s="21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99.75" customHeight="1">
      <c r="A201" s="25"/>
      <c r="B201" s="16"/>
      <c r="C201" s="17"/>
      <c r="D201" s="19"/>
      <c r="E201" s="21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99.75" customHeight="1">
      <c r="A202" s="25"/>
      <c r="B202" s="16"/>
      <c r="C202" s="17"/>
      <c r="D202" s="19"/>
      <c r="E202" s="21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99.75" customHeight="1">
      <c r="A203" s="25"/>
      <c r="B203" s="16"/>
      <c r="C203" s="17"/>
      <c r="D203" s="19"/>
      <c r="E203" s="21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99.75" customHeight="1">
      <c r="A204" s="25"/>
      <c r="B204" s="16"/>
      <c r="C204" s="17"/>
      <c r="D204" s="19"/>
      <c r="E204" s="21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99.75" customHeight="1">
      <c r="A205" s="25"/>
      <c r="B205" s="16"/>
      <c r="C205" s="17"/>
      <c r="D205" s="19"/>
      <c r="E205" s="21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99.75" customHeight="1">
      <c r="A206" s="25"/>
      <c r="B206" s="16"/>
      <c r="C206" s="17"/>
      <c r="D206" s="19"/>
      <c r="E206" s="21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99.75" customHeight="1">
      <c r="A207" s="25"/>
      <c r="B207" s="16"/>
      <c r="C207" s="17"/>
      <c r="D207" s="19"/>
      <c r="E207" s="21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99.75" customHeight="1">
      <c r="A208" s="25"/>
      <c r="B208" s="16"/>
      <c r="C208" s="17"/>
      <c r="D208" s="19"/>
      <c r="E208" s="21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99.75" customHeight="1">
      <c r="A209" s="25"/>
      <c r="B209" s="16"/>
      <c r="C209" s="17"/>
      <c r="D209" s="19"/>
      <c r="E209" s="21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99.75" customHeight="1">
      <c r="A210" s="25"/>
      <c r="B210" s="16"/>
      <c r="C210" s="17"/>
      <c r="D210" s="19"/>
      <c r="E210" s="21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99.75" customHeight="1">
      <c r="A211" s="25"/>
      <c r="B211" s="16"/>
      <c r="C211" s="17"/>
      <c r="D211" s="19"/>
      <c r="E211" s="21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99.75" customHeight="1">
      <c r="A212" s="25"/>
      <c r="B212" s="16"/>
      <c r="C212" s="17"/>
      <c r="D212" s="19"/>
      <c r="E212" s="21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99.75" customHeight="1">
      <c r="A213" s="25"/>
      <c r="B213" s="16"/>
      <c r="C213" s="17"/>
      <c r="D213" s="19"/>
      <c r="E213" s="21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99.75" customHeight="1">
      <c r="A214" s="25"/>
      <c r="B214" s="16"/>
      <c r="C214" s="17"/>
      <c r="D214" s="19"/>
      <c r="E214" s="21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99.75" customHeight="1">
      <c r="A215" s="25"/>
      <c r="B215" s="16"/>
      <c r="C215" s="17"/>
      <c r="D215" s="19"/>
      <c r="E215" s="21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99.75" customHeight="1">
      <c r="A216" s="25"/>
      <c r="B216" s="16"/>
      <c r="C216" s="17"/>
      <c r="D216" s="19"/>
      <c r="E216" s="21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99.75" customHeight="1">
      <c r="A217" s="25"/>
      <c r="B217" s="16"/>
      <c r="C217" s="17"/>
      <c r="D217" s="19"/>
      <c r="E217" s="21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99.75" customHeight="1">
      <c r="A218" s="25"/>
      <c r="B218" s="16"/>
      <c r="C218" s="17"/>
      <c r="D218" s="19"/>
      <c r="E218" s="21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99.75" customHeight="1">
      <c r="A219" s="25"/>
      <c r="B219" s="16"/>
      <c r="C219" s="17"/>
      <c r="D219" s="19"/>
      <c r="E219" s="21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99.75" customHeight="1">
      <c r="A220" s="25"/>
      <c r="B220" s="16"/>
      <c r="C220" s="17"/>
      <c r="D220" s="19"/>
      <c r="E220" s="21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99.75" customHeight="1">
      <c r="A221" s="25"/>
      <c r="B221" s="16"/>
      <c r="C221" s="17"/>
      <c r="D221" s="19"/>
      <c r="E221" s="21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99.75" customHeight="1">
      <c r="A222" s="25"/>
      <c r="B222" s="16"/>
      <c r="C222" s="17"/>
      <c r="D222" s="19"/>
      <c r="E222" s="21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99.75" customHeight="1">
      <c r="A223" s="25"/>
      <c r="B223" s="16"/>
      <c r="C223" s="17"/>
      <c r="D223" s="19"/>
      <c r="E223" s="21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99.75" customHeight="1">
      <c r="A224" s="25"/>
      <c r="B224" s="16"/>
      <c r="C224" s="17"/>
      <c r="D224" s="19"/>
      <c r="E224" s="21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99.75" customHeight="1">
      <c r="A225" s="25"/>
      <c r="B225" s="16"/>
      <c r="C225" s="17"/>
      <c r="D225" s="19"/>
      <c r="E225" s="21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99.75" customHeight="1">
      <c r="A226" s="25"/>
      <c r="B226" s="16"/>
      <c r="C226" s="17"/>
      <c r="D226" s="19"/>
      <c r="E226" s="21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99.75" customHeight="1">
      <c r="A227" s="25"/>
      <c r="B227" s="16"/>
      <c r="C227" s="17"/>
      <c r="D227" s="19"/>
      <c r="E227" s="21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99.75" customHeight="1">
      <c r="A228" s="25"/>
      <c r="B228" s="16"/>
      <c r="C228" s="17"/>
      <c r="D228" s="19"/>
      <c r="E228" s="21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99.75" customHeight="1">
      <c r="A229" s="25"/>
      <c r="B229" s="16"/>
      <c r="C229" s="17"/>
      <c r="D229" s="19"/>
      <c r="E229" s="21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99.75" customHeight="1">
      <c r="A230" s="25"/>
      <c r="B230" s="16"/>
      <c r="C230" s="17"/>
      <c r="D230" s="19"/>
      <c r="E230" s="21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99.75" customHeight="1">
      <c r="A231" s="25"/>
      <c r="B231" s="16"/>
      <c r="C231" s="17"/>
      <c r="D231" s="19"/>
      <c r="E231" s="21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99.75" customHeight="1">
      <c r="A232" s="25"/>
      <c r="B232" s="16"/>
      <c r="C232" s="17"/>
      <c r="D232" s="19"/>
      <c r="E232" s="21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99.75" customHeight="1">
      <c r="A233" s="25"/>
      <c r="B233" s="16"/>
      <c r="C233" s="17"/>
      <c r="D233" s="19"/>
      <c r="E233" s="21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99.75" customHeight="1">
      <c r="A234" s="25"/>
      <c r="B234" s="16"/>
      <c r="C234" s="17"/>
      <c r="D234" s="19"/>
      <c r="E234" s="21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99.75" customHeight="1">
      <c r="A235" s="25"/>
      <c r="B235" s="16"/>
      <c r="C235" s="17"/>
      <c r="D235" s="19"/>
      <c r="E235" s="21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99.75" customHeight="1">
      <c r="A236" s="25"/>
      <c r="B236" s="16"/>
      <c r="C236" s="17"/>
      <c r="D236" s="19"/>
      <c r="E236" s="21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99.75" customHeight="1">
      <c r="A237" s="25"/>
      <c r="B237" s="16"/>
      <c r="C237" s="17"/>
      <c r="D237" s="19"/>
      <c r="E237" s="21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99.75" customHeight="1">
      <c r="A238" s="25"/>
      <c r="B238" s="16"/>
      <c r="C238" s="17"/>
      <c r="D238" s="19"/>
      <c r="E238" s="21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99.75" customHeight="1">
      <c r="A239" s="25"/>
      <c r="B239" s="16"/>
      <c r="C239" s="17"/>
      <c r="D239" s="19"/>
      <c r="E239" s="21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99.75" customHeight="1">
      <c r="A240" s="25"/>
      <c r="B240" s="16"/>
      <c r="C240" s="17"/>
      <c r="D240" s="19"/>
      <c r="E240" s="21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99.75" customHeight="1">
      <c r="A241" s="25"/>
      <c r="B241" s="16"/>
      <c r="C241" s="17"/>
      <c r="D241" s="19"/>
      <c r="E241" s="21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99.75" customHeight="1">
      <c r="A242" s="25"/>
      <c r="B242" s="16"/>
      <c r="C242" s="17"/>
      <c r="D242" s="19"/>
      <c r="E242" s="21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99.75" customHeight="1">
      <c r="A243" s="25"/>
      <c r="B243" s="16"/>
      <c r="C243" s="17"/>
      <c r="D243" s="19"/>
      <c r="E243" s="21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99.75" customHeight="1">
      <c r="A244" s="25"/>
      <c r="B244" s="16"/>
      <c r="C244" s="17"/>
      <c r="D244" s="19"/>
      <c r="E244" s="21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99.75" customHeight="1">
      <c r="A245" s="25"/>
      <c r="B245" s="16"/>
      <c r="C245" s="17"/>
      <c r="D245" s="19"/>
      <c r="E245" s="21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99.75" customHeight="1">
      <c r="A246" s="25"/>
      <c r="B246" s="16"/>
      <c r="C246" s="17"/>
      <c r="D246" s="19"/>
      <c r="E246" s="21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99.75" customHeight="1">
      <c r="A247" s="25"/>
      <c r="B247" s="16"/>
      <c r="C247" s="17"/>
      <c r="D247" s="19"/>
      <c r="E247" s="21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99.75" customHeight="1">
      <c r="A248" s="25"/>
      <c r="B248" s="16"/>
      <c r="C248" s="17"/>
      <c r="D248" s="19"/>
      <c r="E248" s="21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99.75" customHeight="1">
      <c r="A249" s="25"/>
      <c r="B249" s="16"/>
      <c r="C249" s="17"/>
      <c r="D249" s="19"/>
      <c r="E249" s="21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99.75" customHeight="1">
      <c r="A250" s="25"/>
      <c r="B250" s="16"/>
      <c r="C250" s="17"/>
      <c r="D250" s="19"/>
      <c r="E250" s="21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99.75" customHeight="1">
      <c r="A251" s="25"/>
      <c r="B251" s="16"/>
      <c r="C251" s="17"/>
      <c r="D251" s="19"/>
      <c r="E251" s="21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99.75" customHeight="1">
      <c r="A252" s="25"/>
      <c r="B252" s="16"/>
      <c r="C252" s="17"/>
      <c r="D252" s="19"/>
      <c r="E252" s="21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99.75" customHeight="1">
      <c r="A253" s="25"/>
      <c r="B253" s="16"/>
      <c r="C253" s="17"/>
      <c r="D253" s="19"/>
      <c r="E253" s="21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99.75" customHeight="1">
      <c r="A254" s="25"/>
      <c r="B254" s="16"/>
      <c r="C254" s="17"/>
      <c r="D254" s="19"/>
      <c r="E254" s="21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99.75" customHeight="1">
      <c r="A255" s="25"/>
      <c r="B255" s="16"/>
      <c r="C255" s="17"/>
      <c r="D255" s="19"/>
      <c r="E255" s="21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99.75" customHeight="1">
      <c r="A256" s="25"/>
      <c r="B256" s="16"/>
      <c r="C256" s="17"/>
      <c r="D256" s="19"/>
      <c r="E256" s="21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99.75" customHeight="1">
      <c r="A257" s="25"/>
      <c r="B257" s="16"/>
      <c r="C257" s="17"/>
      <c r="D257" s="19"/>
      <c r="E257" s="21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99.75" customHeight="1">
      <c r="A258" s="25"/>
      <c r="B258" s="16"/>
      <c r="C258" s="17"/>
      <c r="D258" s="19"/>
      <c r="E258" s="21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99.75" customHeight="1">
      <c r="A259" s="25"/>
      <c r="B259" s="16"/>
      <c r="C259" s="17"/>
      <c r="D259" s="19"/>
      <c r="E259" s="21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99.75" customHeight="1">
      <c r="A260" s="25"/>
      <c r="B260" s="16"/>
      <c r="C260" s="17"/>
      <c r="D260" s="19"/>
      <c r="E260" s="21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99.75" customHeight="1">
      <c r="A261" s="25"/>
      <c r="B261" s="16"/>
      <c r="C261" s="17"/>
      <c r="D261" s="19"/>
      <c r="E261" s="21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99.75" customHeight="1">
      <c r="A262" s="25"/>
      <c r="B262" s="16"/>
      <c r="C262" s="17"/>
      <c r="D262" s="19"/>
      <c r="E262" s="21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99.75" customHeight="1">
      <c r="A263" s="25"/>
      <c r="B263" s="16"/>
      <c r="C263" s="17"/>
      <c r="D263" s="19"/>
      <c r="E263" s="21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99.75" customHeight="1">
      <c r="A264" s="25"/>
      <c r="B264" s="16"/>
      <c r="C264" s="17"/>
      <c r="D264" s="19"/>
      <c r="E264" s="21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99.75" customHeight="1">
      <c r="A265" s="25"/>
      <c r="B265" s="16"/>
      <c r="C265" s="17"/>
      <c r="D265" s="19"/>
      <c r="E265" s="21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99.75" customHeight="1">
      <c r="A266" s="25"/>
      <c r="B266" s="16"/>
      <c r="C266" s="17"/>
      <c r="D266" s="19"/>
      <c r="E266" s="21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99.75" customHeight="1">
      <c r="A267" s="25"/>
      <c r="B267" s="16"/>
      <c r="C267" s="17"/>
      <c r="D267" s="19"/>
      <c r="E267" s="21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99.75" customHeight="1">
      <c r="A268" s="25"/>
      <c r="B268" s="16"/>
      <c r="C268" s="17"/>
      <c r="D268" s="19"/>
      <c r="E268" s="21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99.75" customHeight="1">
      <c r="A269" s="25"/>
      <c r="B269" s="16"/>
      <c r="C269" s="17"/>
      <c r="D269" s="19"/>
      <c r="E269" s="21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99.75" customHeight="1">
      <c r="A270" s="25"/>
      <c r="B270" s="16"/>
      <c r="C270" s="17"/>
      <c r="D270" s="19"/>
      <c r="E270" s="21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99.75" customHeight="1">
      <c r="A271" s="25"/>
      <c r="B271" s="16"/>
      <c r="C271" s="17"/>
      <c r="D271" s="19"/>
      <c r="E271" s="21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99.75" customHeight="1">
      <c r="A272" s="25"/>
      <c r="B272" s="16"/>
      <c r="C272" s="17"/>
      <c r="D272" s="19"/>
      <c r="E272" s="21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99.75" customHeight="1">
      <c r="A273" s="25"/>
      <c r="B273" s="16"/>
      <c r="C273" s="17"/>
      <c r="D273" s="19"/>
      <c r="E273" s="21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99.75" customHeight="1">
      <c r="A274" s="25"/>
      <c r="B274" s="16"/>
      <c r="C274" s="17"/>
      <c r="D274" s="19"/>
      <c r="E274" s="21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99.75" customHeight="1">
      <c r="A275" s="25"/>
      <c r="B275" s="16"/>
      <c r="C275" s="17"/>
      <c r="D275" s="19"/>
      <c r="E275" s="21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99.75" customHeight="1">
      <c r="A276" s="25"/>
      <c r="B276" s="16"/>
      <c r="C276" s="17"/>
      <c r="D276" s="19"/>
      <c r="E276" s="21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99.75" customHeight="1">
      <c r="A277" s="25"/>
      <c r="B277" s="16"/>
      <c r="C277" s="17"/>
      <c r="D277" s="19"/>
      <c r="E277" s="21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99.75" customHeight="1">
      <c r="A278" s="25"/>
      <c r="B278" s="16"/>
      <c r="C278" s="17"/>
      <c r="D278" s="19"/>
      <c r="E278" s="21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99.75" customHeight="1">
      <c r="A279" s="25"/>
      <c r="B279" s="16"/>
      <c r="C279" s="17"/>
      <c r="D279" s="19"/>
      <c r="E279" s="21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99.75" customHeight="1">
      <c r="A280" s="25"/>
      <c r="B280" s="16"/>
      <c r="C280" s="17"/>
      <c r="D280" s="19"/>
      <c r="E280" s="21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99.75" customHeight="1">
      <c r="A281" s="25"/>
      <c r="B281" s="16"/>
      <c r="C281" s="17"/>
      <c r="D281" s="19"/>
      <c r="E281" s="21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99.75" customHeight="1">
      <c r="A282" s="25"/>
      <c r="B282" s="16"/>
      <c r="C282" s="17"/>
      <c r="D282" s="19"/>
      <c r="E282" s="21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99.75" customHeight="1">
      <c r="A283" s="25"/>
      <c r="B283" s="16"/>
      <c r="C283" s="17"/>
      <c r="D283" s="19"/>
      <c r="E283" s="21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99.75" customHeight="1">
      <c r="A284" s="25"/>
      <c r="B284" s="16"/>
      <c r="C284" s="17"/>
      <c r="D284" s="19"/>
      <c r="E284" s="21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99.75" customHeight="1">
      <c r="A285" s="25"/>
      <c r="B285" s="16"/>
      <c r="C285" s="17"/>
      <c r="D285" s="19"/>
      <c r="E285" s="21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99.75" customHeight="1">
      <c r="A286" s="25"/>
      <c r="B286" s="16"/>
      <c r="C286" s="17"/>
      <c r="D286" s="19"/>
      <c r="E286" s="21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99.75" customHeight="1">
      <c r="A287" s="25"/>
      <c r="B287" s="16"/>
      <c r="C287" s="17"/>
      <c r="D287" s="19"/>
      <c r="E287" s="21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99.75" customHeight="1">
      <c r="A288" s="25"/>
      <c r="B288" s="16"/>
      <c r="C288" s="17"/>
      <c r="D288" s="19"/>
      <c r="E288" s="21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99.75" customHeight="1">
      <c r="A289" s="25"/>
      <c r="B289" s="16"/>
      <c r="C289" s="17"/>
      <c r="D289" s="19"/>
      <c r="E289" s="21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99.75" customHeight="1">
      <c r="A290" s="25"/>
      <c r="B290" s="16"/>
      <c r="C290" s="17"/>
      <c r="D290" s="19"/>
      <c r="E290" s="21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99.75" customHeight="1">
      <c r="A291" s="25"/>
      <c r="B291" s="16"/>
      <c r="C291" s="17"/>
      <c r="D291" s="19"/>
      <c r="E291" s="21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99.75" customHeight="1">
      <c r="A292" s="25"/>
      <c r="B292" s="16"/>
      <c r="C292" s="17"/>
      <c r="D292" s="19"/>
      <c r="E292" s="21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99.75" customHeight="1">
      <c r="A293" s="25"/>
      <c r="B293" s="16"/>
      <c r="C293" s="17"/>
      <c r="D293" s="19"/>
      <c r="E293" s="21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99.75" customHeight="1">
      <c r="A294" s="25"/>
      <c r="B294" s="16"/>
      <c r="C294" s="17"/>
      <c r="D294" s="19"/>
      <c r="E294" s="21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99.75" customHeight="1">
      <c r="A295" s="25"/>
      <c r="B295" s="16"/>
      <c r="C295" s="17"/>
      <c r="D295" s="19"/>
      <c r="E295" s="21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99.75" customHeight="1">
      <c r="A296" s="25"/>
      <c r="B296" s="16"/>
      <c r="C296" s="17"/>
      <c r="D296" s="19"/>
      <c r="E296" s="21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99.75" customHeight="1">
      <c r="A297" s="25"/>
      <c r="B297" s="16"/>
      <c r="C297" s="17"/>
      <c r="D297" s="19"/>
      <c r="E297" s="21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99.75" customHeight="1">
      <c r="A298" s="25"/>
      <c r="B298" s="16"/>
      <c r="C298" s="17"/>
      <c r="D298" s="19"/>
      <c r="E298" s="21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99.75" customHeight="1">
      <c r="A299" s="25"/>
      <c r="B299" s="16"/>
      <c r="C299" s="17"/>
      <c r="D299" s="19"/>
      <c r="E299" s="21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99.75" customHeight="1">
      <c r="A300" s="25"/>
      <c r="B300" s="16"/>
      <c r="C300" s="17"/>
      <c r="D300" s="19"/>
      <c r="E300" s="21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99.75" customHeight="1">
      <c r="A301" s="25"/>
      <c r="B301" s="16"/>
      <c r="C301" s="17"/>
      <c r="D301" s="19"/>
      <c r="E301" s="21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99.75" customHeight="1">
      <c r="A302" s="25"/>
      <c r="B302" s="16"/>
      <c r="C302" s="17"/>
      <c r="D302" s="19"/>
      <c r="E302" s="21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99.75" customHeight="1">
      <c r="A303" s="25"/>
      <c r="B303" s="16"/>
      <c r="C303" s="17"/>
      <c r="D303" s="19"/>
      <c r="E303" s="21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99.75" customHeight="1">
      <c r="A304" s="25"/>
      <c r="B304" s="16"/>
      <c r="C304" s="17"/>
      <c r="D304" s="19"/>
      <c r="E304" s="21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99.75" customHeight="1">
      <c r="A305" s="25"/>
      <c r="B305" s="16"/>
      <c r="C305" s="17"/>
      <c r="D305" s="19"/>
      <c r="E305" s="21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99.75" customHeight="1">
      <c r="A306" s="25"/>
      <c r="B306" s="16"/>
      <c r="C306" s="17"/>
      <c r="D306" s="19"/>
      <c r="E306" s="21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99.75" customHeight="1">
      <c r="A307" s="25"/>
      <c r="B307" s="16"/>
      <c r="C307" s="17"/>
      <c r="D307" s="19"/>
      <c r="E307" s="21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99.75" customHeight="1">
      <c r="A308" s="25"/>
      <c r="B308" s="16"/>
      <c r="C308" s="17"/>
      <c r="D308" s="19"/>
      <c r="E308" s="21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99.75" customHeight="1">
      <c r="A309" s="25"/>
      <c r="B309" s="16"/>
      <c r="C309" s="17"/>
      <c r="D309" s="19"/>
      <c r="E309" s="21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99.75" customHeight="1">
      <c r="A310" s="25"/>
      <c r="B310" s="16"/>
      <c r="C310" s="17"/>
      <c r="D310" s="19"/>
      <c r="E310" s="21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99.75" customHeight="1">
      <c r="A311" s="25"/>
      <c r="B311" s="16"/>
      <c r="C311" s="17"/>
      <c r="D311" s="19"/>
      <c r="E311" s="21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99.75" customHeight="1">
      <c r="A312" s="25"/>
      <c r="B312" s="16"/>
      <c r="C312" s="17"/>
      <c r="D312" s="19"/>
      <c r="E312" s="21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99.75" customHeight="1">
      <c r="A313" s="25"/>
      <c r="B313" s="16"/>
      <c r="C313" s="17"/>
      <c r="D313" s="19"/>
      <c r="E313" s="21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99.75" customHeight="1">
      <c r="A314" s="25"/>
      <c r="B314" s="16"/>
      <c r="C314" s="17"/>
      <c r="D314" s="19"/>
      <c r="E314" s="21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99.75" customHeight="1">
      <c r="A315" s="25"/>
      <c r="B315" s="16"/>
      <c r="C315" s="17"/>
      <c r="D315" s="19"/>
      <c r="E315" s="21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99.75" customHeight="1">
      <c r="A316" s="25"/>
      <c r="B316" s="16"/>
      <c r="C316" s="17"/>
      <c r="D316" s="19"/>
      <c r="E316" s="21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99.75" customHeight="1">
      <c r="A317" s="25"/>
      <c r="B317" s="16"/>
      <c r="C317" s="17"/>
      <c r="D317" s="19"/>
      <c r="E317" s="21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99.75" customHeight="1">
      <c r="A318" s="25"/>
      <c r="B318" s="16"/>
      <c r="C318" s="17"/>
      <c r="D318" s="19"/>
      <c r="E318" s="21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99.75" customHeight="1">
      <c r="A319" s="25"/>
      <c r="B319" s="16"/>
      <c r="C319" s="17"/>
      <c r="D319" s="19"/>
      <c r="E319" s="21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99.75" customHeight="1">
      <c r="A320" s="25"/>
      <c r="B320" s="16"/>
      <c r="C320" s="17"/>
      <c r="D320" s="19"/>
      <c r="E320" s="21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99.75" customHeight="1">
      <c r="A321" s="25"/>
      <c r="B321" s="16"/>
      <c r="C321" s="17"/>
      <c r="D321" s="19"/>
      <c r="E321" s="21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99.75" customHeight="1">
      <c r="A322" s="25"/>
      <c r="B322" s="16"/>
      <c r="C322" s="17"/>
      <c r="D322" s="19"/>
      <c r="E322" s="21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99.75" customHeight="1">
      <c r="A323" s="25"/>
      <c r="B323" s="16"/>
      <c r="C323" s="17"/>
      <c r="D323" s="19"/>
      <c r="E323" s="21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99.75" customHeight="1">
      <c r="A324" s="25"/>
      <c r="B324" s="16"/>
      <c r="C324" s="17"/>
      <c r="D324" s="19"/>
      <c r="E324" s="21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99.75" customHeight="1">
      <c r="A325" s="25"/>
      <c r="B325" s="16"/>
      <c r="C325" s="17"/>
      <c r="D325" s="19"/>
      <c r="E325" s="21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99.75" customHeight="1">
      <c r="A326" s="25"/>
      <c r="B326" s="16"/>
      <c r="C326" s="17"/>
      <c r="D326" s="19"/>
      <c r="E326" s="21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99.75" customHeight="1">
      <c r="A327" s="25"/>
      <c r="B327" s="16"/>
      <c r="C327" s="17"/>
      <c r="D327" s="19"/>
      <c r="E327" s="21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99.75" customHeight="1">
      <c r="A328" s="25"/>
      <c r="B328" s="16"/>
      <c r="C328" s="17"/>
      <c r="D328" s="19"/>
      <c r="E328" s="21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99.75" customHeight="1">
      <c r="A329" s="25"/>
      <c r="B329" s="16"/>
      <c r="C329" s="17"/>
      <c r="D329" s="19"/>
      <c r="E329" s="21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99.75" customHeight="1">
      <c r="A330" s="25"/>
      <c r="B330" s="16"/>
      <c r="C330" s="17"/>
      <c r="D330" s="19"/>
      <c r="E330" s="21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99.75" customHeight="1">
      <c r="A331" s="25"/>
      <c r="B331" s="16"/>
      <c r="C331" s="17"/>
      <c r="D331" s="19"/>
      <c r="E331" s="21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99.75" customHeight="1">
      <c r="A332" s="25"/>
      <c r="B332" s="16"/>
      <c r="C332" s="17"/>
      <c r="D332" s="19"/>
      <c r="E332" s="21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99.75" customHeight="1">
      <c r="A333" s="25"/>
      <c r="B333" s="16"/>
      <c r="C333" s="17"/>
      <c r="D333" s="19"/>
      <c r="E333" s="21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99.75" customHeight="1">
      <c r="A334" s="25"/>
      <c r="B334" s="16"/>
      <c r="C334" s="17"/>
      <c r="D334" s="19"/>
      <c r="E334" s="21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99.75" customHeight="1">
      <c r="A335" s="25"/>
      <c r="B335" s="16"/>
      <c r="C335" s="17"/>
      <c r="D335" s="19"/>
      <c r="E335" s="21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99.75" customHeight="1">
      <c r="A336" s="25"/>
      <c r="B336" s="16"/>
      <c r="C336" s="17"/>
      <c r="D336" s="19"/>
      <c r="E336" s="21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99.75" customHeight="1">
      <c r="A337" s="25"/>
      <c r="B337" s="16"/>
      <c r="C337" s="17"/>
      <c r="D337" s="19"/>
      <c r="E337" s="21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99.75" customHeight="1">
      <c r="A338" s="25"/>
      <c r="B338" s="16"/>
      <c r="C338" s="17"/>
      <c r="D338" s="19"/>
      <c r="E338" s="21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99.75" customHeight="1">
      <c r="A339" s="25"/>
      <c r="B339" s="16"/>
      <c r="C339" s="17"/>
      <c r="D339" s="19"/>
      <c r="E339" s="21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99.75" customHeight="1">
      <c r="A340" s="25"/>
      <c r="B340" s="16"/>
      <c r="C340" s="17"/>
      <c r="D340" s="19"/>
      <c r="E340" s="21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99.75" customHeight="1">
      <c r="A341" s="25"/>
      <c r="B341" s="16"/>
      <c r="C341" s="17"/>
      <c r="D341" s="19"/>
      <c r="E341" s="21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99.75" customHeight="1">
      <c r="A342" s="25"/>
      <c r="B342" s="16"/>
      <c r="C342" s="17"/>
      <c r="D342" s="19"/>
      <c r="E342" s="21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99.75" customHeight="1">
      <c r="A343" s="25"/>
      <c r="B343" s="16"/>
      <c r="C343" s="17"/>
      <c r="D343" s="19"/>
      <c r="E343" s="21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99.75" customHeight="1">
      <c r="A344" s="25"/>
      <c r="B344" s="16"/>
      <c r="C344" s="17"/>
      <c r="D344" s="19"/>
      <c r="E344" s="21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99.75" customHeight="1">
      <c r="A345" s="25"/>
      <c r="B345" s="16"/>
      <c r="C345" s="17"/>
      <c r="D345" s="19"/>
      <c r="E345" s="21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99.75" customHeight="1">
      <c r="A346" s="25"/>
      <c r="B346" s="16"/>
      <c r="C346" s="17"/>
      <c r="D346" s="19"/>
      <c r="E346" s="21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99.75" customHeight="1">
      <c r="A347" s="25"/>
      <c r="B347" s="16"/>
      <c r="C347" s="17"/>
      <c r="D347" s="19"/>
      <c r="E347" s="21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99.75" customHeight="1">
      <c r="A348" s="25"/>
      <c r="B348" s="16"/>
      <c r="C348" s="17"/>
      <c r="D348" s="19"/>
      <c r="E348" s="21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99.75" customHeight="1">
      <c r="A349" s="25"/>
      <c r="B349" s="16"/>
      <c r="C349" s="17"/>
      <c r="D349" s="19"/>
      <c r="E349" s="21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99.75" customHeight="1">
      <c r="A350" s="25"/>
      <c r="B350" s="16"/>
      <c r="C350" s="17"/>
      <c r="D350" s="19"/>
      <c r="E350" s="21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99.75" customHeight="1">
      <c r="A351" s="25"/>
      <c r="B351" s="16"/>
      <c r="C351" s="17"/>
      <c r="D351" s="19"/>
      <c r="E351" s="21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99.75" customHeight="1">
      <c r="A352" s="25"/>
      <c r="B352" s="16"/>
      <c r="C352" s="17"/>
      <c r="D352" s="19"/>
      <c r="E352" s="21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99.75" customHeight="1">
      <c r="A353" s="25"/>
      <c r="B353" s="16"/>
      <c r="C353" s="17"/>
      <c r="D353" s="19"/>
      <c r="E353" s="21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99.75" customHeight="1">
      <c r="A354" s="25"/>
      <c r="B354" s="16"/>
      <c r="C354" s="17"/>
      <c r="D354" s="19"/>
      <c r="E354" s="21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99.75" customHeight="1">
      <c r="A355" s="25"/>
      <c r="B355" s="16"/>
      <c r="C355" s="17"/>
      <c r="D355" s="19"/>
      <c r="E355" s="21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99.75" customHeight="1">
      <c r="A356" s="25"/>
      <c r="B356" s="16"/>
      <c r="C356" s="17"/>
      <c r="D356" s="19"/>
      <c r="E356" s="21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99.75" customHeight="1">
      <c r="A357" s="25"/>
      <c r="B357" s="16"/>
      <c r="C357" s="17"/>
      <c r="D357" s="19"/>
      <c r="E357" s="21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99.75" customHeight="1">
      <c r="A358" s="25"/>
      <c r="B358" s="16"/>
      <c r="C358" s="17"/>
      <c r="D358" s="19"/>
      <c r="E358" s="21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99.75" customHeight="1">
      <c r="A359" s="25"/>
      <c r="B359" s="16"/>
      <c r="C359" s="17"/>
      <c r="D359" s="19"/>
      <c r="E359" s="21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99.75" customHeight="1">
      <c r="A360" s="25"/>
      <c r="B360" s="16"/>
      <c r="C360" s="17"/>
      <c r="D360" s="19"/>
      <c r="E360" s="21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99.75" customHeight="1">
      <c r="A361" s="25"/>
      <c r="B361" s="16"/>
      <c r="C361" s="17"/>
      <c r="D361" s="19"/>
      <c r="E361" s="21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99.75" customHeight="1">
      <c r="A362" s="25"/>
      <c r="B362" s="16"/>
      <c r="C362" s="17"/>
      <c r="D362" s="19"/>
      <c r="E362" s="21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99.75" customHeight="1">
      <c r="A363" s="25"/>
      <c r="B363" s="16"/>
      <c r="C363" s="17"/>
      <c r="D363" s="19"/>
      <c r="E363" s="21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99.75" customHeight="1">
      <c r="A364" s="25"/>
      <c r="B364" s="16"/>
      <c r="C364" s="17"/>
      <c r="D364" s="19"/>
      <c r="E364" s="21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99.75" customHeight="1">
      <c r="A365" s="25"/>
      <c r="B365" s="16"/>
      <c r="C365" s="17"/>
      <c r="D365" s="19"/>
      <c r="E365" s="21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99.75" customHeight="1">
      <c r="A366" s="25"/>
      <c r="B366" s="16"/>
      <c r="C366" s="17"/>
      <c r="D366" s="19"/>
      <c r="E366" s="21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99.75" customHeight="1">
      <c r="A367" s="25"/>
      <c r="B367" s="16"/>
      <c r="C367" s="17"/>
      <c r="D367" s="19"/>
      <c r="E367" s="21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99.75" customHeight="1">
      <c r="A368" s="25"/>
      <c r="B368" s="16"/>
      <c r="C368" s="17"/>
      <c r="D368" s="19"/>
      <c r="E368" s="21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99.75" customHeight="1">
      <c r="A369" s="25"/>
      <c r="B369" s="16"/>
      <c r="C369" s="17"/>
      <c r="D369" s="19"/>
      <c r="E369" s="21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99.75" customHeight="1">
      <c r="A370" s="25"/>
      <c r="B370" s="16"/>
      <c r="C370" s="17"/>
      <c r="D370" s="19"/>
      <c r="E370" s="21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99.75" customHeight="1">
      <c r="A371" s="25"/>
      <c r="B371" s="16"/>
      <c r="C371" s="17"/>
      <c r="D371" s="19"/>
      <c r="E371" s="21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99.75" customHeight="1">
      <c r="A372" s="25"/>
      <c r="B372" s="16"/>
      <c r="C372" s="17"/>
      <c r="D372" s="19"/>
      <c r="E372" s="21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99.75" customHeight="1">
      <c r="A373" s="25"/>
      <c r="B373" s="16"/>
      <c r="C373" s="17"/>
      <c r="D373" s="19"/>
      <c r="E373" s="21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99.75" customHeight="1">
      <c r="A374" s="25"/>
      <c r="B374" s="16"/>
      <c r="C374" s="17"/>
      <c r="D374" s="19"/>
      <c r="E374" s="21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99.75" customHeight="1">
      <c r="A375" s="25"/>
      <c r="B375" s="16"/>
      <c r="C375" s="17"/>
      <c r="D375" s="19"/>
      <c r="E375" s="21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99.75" customHeight="1">
      <c r="A376" s="25"/>
      <c r="B376" s="16"/>
      <c r="C376" s="17"/>
      <c r="D376" s="19"/>
      <c r="E376" s="21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99.75" customHeight="1">
      <c r="A377" s="25"/>
      <c r="B377" s="16"/>
      <c r="C377" s="17"/>
      <c r="D377" s="19"/>
      <c r="E377" s="21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99.75" customHeight="1">
      <c r="A378" s="25"/>
      <c r="B378" s="16"/>
      <c r="C378" s="17"/>
      <c r="D378" s="19"/>
      <c r="E378" s="21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99.75" customHeight="1">
      <c r="A379" s="25"/>
      <c r="B379" s="16"/>
      <c r="C379" s="17"/>
      <c r="D379" s="19"/>
      <c r="E379" s="21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99.75" customHeight="1">
      <c r="A380" s="25"/>
      <c r="B380" s="16"/>
      <c r="C380" s="17"/>
      <c r="D380" s="19"/>
      <c r="E380" s="21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99.75" customHeight="1">
      <c r="A381" s="25"/>
      <c r="B381" s="16"/>
      <c r="C381" s="17"/>
      <c r="D381" s="19"/>
      <c r="E381" s="21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99.75" customHeight="1">
      <c r="A382" s="25"/>
      <c r="B382" s="16"/>
      <c r="C382" s="17"/>
      <c r="D382" s="19"/>
      <c r="E382" s="21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99.75" customHeight="1">
      <c r="A383" s="25"/>
      <c r="B383" s="16"/>
      <c r="C383" s="17"/>
      <c r="D383" s="19"/>
      <c r="E383" s="21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99.75" customHeight="1">
      <c r="A384" s="25"/>
      <c r="B384" s="16"/>
      <c r="C384" s="17"/>
      <c r="D384" s="19"/>
      <c r="E384" s="21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99.75" customHeight="1">
      <c r="A385" s="25"/>
      <c r="B385" s="16"/>
      <c r="C385" s="17"/>
      <c r="D385" s="19"/>
      <c r="E385" s="21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99.75" customHeight="1">
      <c r="A386" s="25"/>
      <c r="B386" s="16"/>
      <c r="C386" s="17"/>
      <c r="D386" s="19"/>
      <c r="E386" s="21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99.75" customHeight="1">
      <c r="A387" s="25"/>
      <c r="B387" s="16"/>
      <c r="C387" s="17"/>
      <c r="D387" s="19"/>
      <c r="E387" s="21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99.75" customHeight="1">
      <c r="A388" s="25"/>
      <c r="B388" s="16"/>
      <c r="C388" s="17"/>
      <c r="D388" s="19"/>
      <c r="E388" s="21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99.75" customHeight="1">
      <c r="A389" s="25"/>
      <c r="B389" s="16"/>
      <c r="C389" s="17"/>
      <c r="D389" s="19"/>
      <c r="E389" s="21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99.75" customHeight="1">
      <c r="A390" s="25"/>
      <c r="B390" s="16"/>
      <c r="C390" s="17"/>
      <c r="D390" s="19"/>
      <c r="E390" s="21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99.75" customHeight="1">
      <c r="A391" s="25"/>
      <c r="B391" s="16"/>
      <c r="C391" s="17"/>
      <c r="D391" s="19"/>
      <c r="E391" s="21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99.75" customHeight="1">
      <c r="A392" s="25"/>
      <c r="B392" s="16"/>
      <c r="C392" s="17"/>
      <c r="D392" s="19"/>
      <c r="E392" s="21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99.75" customHeight="1">
      <c r="A393" s="25"/>
      <c r="B393" s="16"/>
      <c r="C393" s="17"/>
      <c r="D393" s="19"/>
      <c r="E393" s="21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99.75" customHeight="1">
      <c r="A394" s="25"/>
      <c r="B394" s="16"/>
      <c r="C394" s="17"/>
      <c r="D394" s="19"/>
      <c r="E394" s="21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99.75" customHeight="1">
      <c r="A395" s="25"/>
      <c r="B395" s="16"/>
      <c r="C395" s="17"/>
      <c r="D395" s="19"/>
      <c r="E395" s="21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99.75" customHeight="1">
      <c r="A396" s="25"/>
      <c r="B396" s="16"/>
      <c r="C396" s="17"/>
      <c r="D396" s="19"/>
      <c r="E396" s="21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99.75" customHeight="1">
      <c r="A397" s="25"/>
      <c r="B397" s="16"/>
      <c r="C397" s="17"/>
      <c r="D397" s="19"/>
      <c r="E397" s="21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99.75" customHeight="1">
      <c r="A398" s="25"/>
      <c r="B398" s="16"/>
      <c r="C398" s="17"/>
      <c r="D398" s="19"/>
      <c r="E398" s="21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99.75" customHeight="1">
      <c r="A399" s="25"/>
      <c r="B399" s="16"/>
      <c r="C399" s="17"/>
      <c r="D399" s="19"/>
      <c r="E399" s="21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99.75" customHeight="1">
      <c r="A400" s="25"/>
      <c r="B400" s="16"/>
      <c r="C400" s="17"/>
      <c r="D400" s="19"/>
      <c r="E400" s="21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99.75" customHeight="1">
      <c r="A401" s="25"/>
      <c r="B401" s="16"/>
      <c r="C401" s="17"/>
      <c r="D401" s="19"/>
      <c r="E401" s="21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99.75" customHeight="1">
      <c r="A402" s="25"/>
      <c r="B402" s="16"/>
      <c r="C402" s="17"/>
      <c r="D402" s="19"/>
      <c r="E402" s="21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99.75" customHeight="1">
      <c r="A403" s="25"/>
      <c r="B403" s="16"/>
      <c r="C403" s="17"/>
      <c r="D403" s="19"/>
      <c r="E403" s="21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99.75" customHeight="1">
      <c r="A404" s="25"/>
      <c r="B404" s="16"/>
      <c r="C404" s="17"/>
      <c r="D404" s="19"/>
      <c r="E404" s="21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99.75" customHeight="1">
      <c r="A405" s="25"/>
      <c r="B405" s="16"/>
      <c r="C405" s="17"/>
      <c r="D405" s="19"/>
      <c r="E405" s="21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99.75" customHeight="1">
      <c r="A406" s="25"/>
      <c r="B406" s="16"/>
      <c r="C406" s="17"/>
      <c r="D406" s="19"/>
      <c r="E406" s="21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99.75" customHeight="1">
      <c r="A407" s="25"/>
      <c r="B407" s="16"/>
      <c r="C407" s="17"/>
      <c r="D407" s="19"/>
      <c r="E407" s="21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99.75" customHeight="1">
      <c r="A408" s="25"/>
      <c r="B408" s="16"/>
      <c r="C408" s="17"/>
      <c r="D408" s="19"/>
      <c r="E408" s="21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99.75" customHeight="1">
      <c r="A409" s="25"/>
      <c r="B409" s="16"/>
      <c r="C409" s="17"/>
      <c r="D409" s="19"/>
      <c r="E409" s="21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99.75" customHeight="1">
      <c r="A410" s="25"/>
      <c r="B410" s="16"/>
      <c r="C410" s="17"/>
      <c r="D410" s="19"/>
      <c r="E410" s="21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99.75" customHeight="1">
      <c r="A411" s="25"/>
      <c r="B411" s="16"/>
      <c r="C411" s="17"/>
      <c r="D411" s="19"/>
      <c r="E411" s="21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99.75" customHeight="1">
      <c r="A412" s="25"/>
      <c r="B412" s="16"/>
      <c r="C412" s="17"/>
      <c r="D412" s="19"/>
      <c r="E412" s="21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99.75" customHeight="1">
      <c r="A413" s="25"/>
      <c r="B413" s="16"/>
      <c r="C413" s="17"/>
      <c r="D413" s="19"/>
      <c r="E413" s="21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99.75" customHeight="1">
      <c r="A414" s="25"/>
      <c r="B414" s="16"/>
      <c r="C414" s="17"/>
      <c r="D414" s="19"/>
      <c r="E414" s="21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99.75" customHeight="1">
      <c r="A415" s="25"/>
      <c r="B415" s="16"/>
      <c r="C415" s="17"/>
      <c r="D415" s="19"/>
      <c r="E415" s="21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99.75" customHeight="1">
      <c r="A416" s="25"/>
      <c r="B416" s="16"/>
      <c r="C416" s="17"/>
      <c r="D416" s="19"/>
      <c r="E416" s="21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99.75" customHeight="1">
      <c r="A417" s="25"/>
      <c r="B417" s="16"/>
      <c r="C417" s="17"/>
      <c r="D417" s="19"/>
      <c r="E417" s="21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99.75" customHeight="1">
      <c r="A418" s="25"/>
      <c r="B418" s="16"/>
      <c r="C418" s="17"/>
      <c r="D418" s="19"/>
      <c r="E418" s="21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99.75" customHeight="1">
      <c r="A419" s="25"/>
      <c r="B419" s="16"/>
      <c r="C419" s="17"/>
      <c r="D419" s="19"/>
      <c r="E419" s="21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99.75" customHeight="1">
      <c r="A420" s="25"/>
      <c r="B420" s="16"/>
      <c r="C420" s="17"/>
      <c r="D420" s="19"/>
      <c r="E420" s="21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99.75" customHeight="1">
      <c r="A421" s="25"/>
      <c r="B421" s="16"/>
      <c r="C421" s="17"/>
      <c r="D421" s="19"/>
      <c r="E421" s="21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99.75" customHeight="1">
      <c r="A422" s="25"/>
      <c r="B422" s="16"/>
      <c r="C422" s="17"/>
      <c r="D422" s="19"/>
      <c r="E422" s="21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99.75" customHeight="1">
      <c r="A423" s="25"/>
      <c r="B423" s="16"/>
      <c r="C423" s="17"/>
      <c r="D423" s="19"/>
      <c r="E423" s="21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99.75" customHeight="1">
      <c r="A424" s="25"/>
      <c r="B424" s="16"/>
      <c r="C424" s="17"/>
      <c r="D424" s="19"/>
      <c r="E424" s="21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99.75" customHeight="1">
      <c r="A425" s="25"/>
      <c r="B425" s="16"/>
      <c r="C425" s="17"/>
      <c r="D425" s="19"/>
      <c r="E425" s="21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99.75" customHeight="1">
      <c r="A426" s="25"/>
      <c r="B426" s="16"/>
      <c r="C426" s="17"/>
      <c r="D426" s="19"/>
      <c r="E426" s="21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99.75" customHeight="1">
      <c r="A427" s="25"/>
      <c r="B427" s="16"/>
      <c r="C427" s="17"/>
      <c r="D427" s="19"/>
      <c r="E427" s="21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99.75" customHeight="1">
      <c r="A428" s="25"/>
      <c r="B428" s="16"/>
      <c r="C428" s="17"/>
      <c r="D428" s="19"/>
      <c r="E428" s="21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99.75" customHeight="1">
      <c r="A429" s="25"/>
      <c r="B429" s="16"/>
      <c r="C429" s="17"/>
      <c r="D429" s="19"/>
      <c r="E429" s="21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99.75" customHeight="1">
      <c r="A430" s="25"/>
      <c r="B430" s="16"/>
      <c r="C430" s="17"/>
      <c r="D430" s="19"/>
      <c r="E430" s="21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99.75" customHeight="1">
      <c r="A431" s="25"/>
      <c r="B431" s="16"/>
      <c r="C431" s="17"/>
      <c r="D431" s="19"/>
      <c r="E431" s="21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99.75" customHeight="1">
      <c r="A432" s="25"/>
      <c r="B432" s="16"/>
      <c r="C432" s="17"/>
      <c r="D432" s="19"/>
      <c r="E432" s="21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99.75" customHeight="1">
      <c r="A433" s="25"/>
      <c r="B433" s="16"/>
      <c r="C433" s="17"/>
      <c r="D433" s="19"/>
      <c r="E433" s="21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99.75" customHeight="1">
      <c r="A434" s="25"/>
      <c r="B434" s="16"/>
      <c r="C434" s="17"/>
      <c r="D434" s="19"/>
      <c r="E434" s="21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99.75" customHeight="1">
      <c r="A435" s="25"/>
      <c r="B435" s="16"/>
      <c r="C435" s="17"/>
      <c r="D435" s="19"/>
      <c r="E435" s="21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99.75" customHeight="1">
      <c r="A436" s="25"/>
      <c r="B436" s="16"/>
      <c r="C436" s="17"/>
      <c r="D436" s="19"/>
      <c r="E436" s="21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99.75" customHeight="1">
      <c r="A437" s="25"/>
      <c r="B437" s="16"/>
      <c r="C437" s="17"/>
      <c r="D437" s="19"/>
      <c r="E437" s="21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99.75" customHeight="1">
      <c r="A438" s="25"/>
      <c r="B438" s="16"/>
      <c r="C438" s="17"/>
      <c r="D438" s="19"/>
      <c r="E438" s="21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99.75" customHeight="1">
      <c r="A439" s="25"/>
      <c r="B439" s="16"/>
      <c r="C439" s="17"/>
      <c r="D439" s="19"/>
      <c r="E439" s="21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99.75" customHeight="1">
      <c r="A440" s="25"/>
      <c r="B440" s="16"/>
      <c r="C440" s="17"/>
      <c r="D440" s="19"/>
      <c r="E440" s="21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99.75" customHeight="1">
      <c r="A441" s="25"/>
      <c r="B441" s="16"/>
      <c r="C441" s="17"/>
      <c r="D441" s="19"/>
      <c r="E441" s="21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99.75" customHeight="1">
      <c r="A442" s="25"/>
      <c r="B442" s="16"/>
      <c r="C442" s="17"/>
      <c r="D442" s="19"/>
      <c r="E442" s="21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99.75" customHeight="1">
      <c r="A443" s="25"/>
      <c r="B443" s="16"/>
      <c r="C443" s="17"/>
      <c r="D443" s="19"/>
      <c r="E443" s="21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99.75" customHeight="1">
      <c r="A444" s="25"/>
      <c r="B444" s="16"/>
      <c r="C444" s="17"/>
      <c r="D444" s="19"/>
      <c r="E444" s="21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99.75" customHeight="1">
      <c r="A445" s="25"/>
      <c r="B445" s="16"/>
      <c r="C445" s="17"/>
      <c r="D445" s="19"/>
      <c r="E445" s="21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99.75" customHeight="1">
      <c r="A446" s="25"/>
      <c r="B446" s="16"/>
      <c r="C446" s="17"/>
      <c r="D446" s="19"/>
      <c r="E446" s="21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99.75" customHeight="1">
      <c r="A447" s="25"/>
      <c r="B447" s="16"/>
      <c r="C447" s="17"/>
      <c r="D447" s="19"/>
      <c r="E447" s="21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99.75" customHeight="1">
      <c r="A448" s="25"/>
      <c r="B448" s="16"/>
      <c r="C448" s="17"/>
      <c r="D448" s="19"/>
      <c r="E448" s="21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99.75" customHeight="1">
      <c r="A449" s="25"/>
      <c r="B449" s="16"/>
      <c r="C449" s="17"/>
      <c r="D449" s="19"/>
      <c r="E449" s="21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99.75" customHeight="1">
      <c r="A450" s="25"/>
      <c r="B450" s="16"/>
      <c r="C450" s="17"/>
      <c r="D450" s="19"/>
      <c r="E450" s="21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99.75" customHeight="1">
      <c r="A451" s="25"/>
      <c r="B451" s="16"/>
      <c r="C451" s="17"/>
      <c r="D451" s="19"/>
      <c r="E451" s="21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99.75" customHeight="1">
      <c r="A452" s="25"/>
      <c r="B452" s="16"/>
      <c r="C452" s="17"/>
      <c r="D452" s="19"/>
      <c r="E452" s="21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99.75" customHeight="1">
      <c r="A453" s="25"/>
      <c r="B453" s="16"/>
      <c r="C453" s="17"/>
      <c r="D453" s="19"/>
      <c r="E453" s="21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99.75" customHeight="1">
      <c r="A454" s="25"/>
      <c r="B454" s="16"/>
      <c r="C454" s="17"/>
      <c r="D454" s="19"/>
      <c r="E454" s="21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99.75" customHeight="1">
      <c r="A455" s="25"/>
      <c r="B455" s="16"/>
      <c r="C455" s="17"/>
      <c r="D455" s="19"/>
      <c r="E455" s="21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99.75" customHeight="1">
      <c r="A456" s="25"/>
      <c r="B456" s="16"/>
      <c r="C456" s="17"/>
      <c r="D456" s="19"/>
      <c r="E456" s="21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99.75" customHeight="1">
      <c r="A457" s="25"/>
      <c r="B457" s="16"/>
      <c r="C457" s="17"/>
      <c r="D457" s="19"/>
      <c r="E457" s="21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99.75" customHeight="1">
      <c r="A458" s="25"/>
      <c r="B458" s="16"/>
      <c r="C458" s="17"/>
      <c r="D458" s="19"/>
      <c r="E458" s="21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99.75" customHeight="1">
      <c r="A459" s="25"/>
      <c r="B459" s="16"/>
      <c r="C459" s="17"/>
      <c r="D459" s="19"/>
      <c r="E459" s="21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99.75" customHeight="1">
      <c r="A460" s="25"/>
      <c r="B460" s="16"/>
      <c r="C460" s="17"/>
      <c r="D460" s="19"/>
      <c r="E460" s="21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99.75" customHeight="1">
      <c r="A461" s="25"/>
      <c r="B461" s="16"/>
      <c r="C461" s="17"/>
      <c r="D461" s="19"/>
      <c r="E461" s="21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99.75" customHeight="1">
      <c r="A462" s="25"/>
      <c r="B462" s="16"/>
      <c r="C462" s="17"/>
      <c r="D462" s="19"/>
      <c r="E462" s="21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99.75" customHeight="1">
      <c r="A463" s="25"/>
      <c r="B463" s="16"/>
      <c r="C463" s="17"/>
      <c r="D463" s="19"/>
      <c r="E463" s="21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99.75" customHeight="1">
      <c r="A464" s="25"/>
      <c r="B464" s="16"/>
      <c r="C464" s="17"/>
      <c r="D464" s="19"/>
      <c r="E464" s="21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99.75" customHeight="1">
      <c r="A465" s="25"/>
      <c r="B465" s="16"/>
      <c r="C465" s="17"/>
      <c r="D465" s="19"/>
      <c r="E465" s="21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99.75" customHeight="1">
      <c r="A466" s="25"/>
      <c r="B466" s="16"/>
      <c r="C466" s="17"/>
      <c r="D466" s="19"/>
      <c r="E466" s="21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99.75" customHeight="1">
      <c r="A467" s="25"/>
      <c r="B467" s="16"/>
      <c r="C467" s="17"/>
      <c r="D467" s="19"/>
      <c r="E467" s="21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99.75" customHeight="1">
      <c r="A468" s="25"/>
      <c r="B468" s="16"/>
      <c r="C468" s="17"/>
      <c r="D468" s="19"/>
      <c r="E468" s="21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99.75" customHeight="1">
      <c r="A469" s="25"/>
      <c r="B469" s="16"/>
      <c r="C469" s="17"/>
      <c r="D469" s="19"/>
      <c r="E469" s="21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99.75" customHeight="1">
      <c r="A470" s="25"/>
      <c r="B470" s="16"/>
      <c r="C470" s="17"/>
      <c r="D470" s="19"/>
      <c r="E470" s="21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99.75" customHeight="1">
      <c r="A471" s="25"/>
      <c r="B471" s="16"/>
      <c r="C471" s="17"/>
      <c r="D471" s="19"/>
      <c r="E471" s="21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99.75" customHeight="1">
      <c r="A472" s="25"/>
      <c r="B472" s="16"/>
      <c r="C472" s="17"/>
      <c r="D472" s="19"/>
      <c r="E472" s="21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99.75" customHeight="1">
      <c r="A473" s="25"/>
      <c r="B473" s="16"/>
      <c r="C473" s="17"/>
      <c r="D473" s="19"/>
      <c r="E473" s="21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99.75" customHeight="1">
      <c r="A474" s="25"/>
      <c r="B474" s="16"/>
      <c r="C474" s="17"/>
      <c r="D474" s="19"/>
      <c r="E474" s="21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99.75" customHeight="1">
      <c r="A475" s="25"/>
      <c r="B475" s="16"/>
      <c r="C475" s="17"/>
      <c r="D475" s="19"/>
      <c r="E475" s="21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99.75" customHeight="1">
      <c r="A476" s="25"/>
      <c r="B476" s="16"/>
      <c r="C476" s="17"/>
      <c r="D476" s="19"/>
      <c r="E476" s="21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99.75" customHeight="1">
      <c r="A477" s="25"/>
      <c r="B477" s="16"/>
      <c r="C477" s="17"/>
      <c r="D477" s="19"/>
      <c r="E477" s="21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99.75" customHeight="1">
      <c r="A478" s="25"/>
      <c r="B478" s="16"/>
      <c r="C478" s="17"/>
      <c r="D478" s="19"/>
      <c r="E478" s="21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99.75" customHeight="1">
      <c r="A479" s="25"/>
      <c r="B479" s="16"/>
      <c r="C479" s="17"/>
      <c r="D479" s="19"/>
      <c r="E479" s="21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99.75" customHeight="1">
      <c r="A480" s="25"/>
      <c r="B480" s="16"/>
      <c r="C480" s="17"/>
      <c r="D480" s="19"/>
      <c r="E480" s="21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99.75" customHeight="1">
      <c r="A481" s="25"/>
      <c r="B481" s="16"/>
      <c r="C481" s="17"/>
      <c r="D481" s="19"/>
      <c r="E481" s="21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99.75" customHeight="1">
      <c r="A482" s="25"/>
      <c r="B482" s="16"/>
      <c r="C482" s="17"/>
      <c r="D482" s="19"/>
      <c r="E482" s="21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99.75" customHeight="1">
      <c r="A483" s="25"/>
      <c r="B483" s="16"/>
      <c r="C483" s="17"/>
      <c r="D483" s="19"/>
      <c r="E483" s="21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99.75" customHeight="1">
      <c r="A484" s="25"/>
      <c r="B484" s="16"/>
      <c r="C484" s="17"/>
      <c r="D484" s="19"/>
      <c r="E484" s="21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99.75" customHeight="1">
      <c r="A485" s="25"/>
      <c r="B485" s="16"/>
      <c r="C485" s="17"/>
      <c r="D485" s="19"/>
      <c r="E485" s="21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99.75" customHeight="1">
      <c r="A486" s="25"/>
      <c r="B486" s="16"/>
      <c r="C486" s="17"/>
      <c r="D486" s="19"/>
      <c r="E486" s="21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99.75" customHeight="1">
      <c r="A487" s="25"/>
      <c r="B487" s="16"/>
      <c r="C487" s="17"/>
      <c r="D487" s="19"/>
      <c r="E487" s="21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99.75" customHeight="1">
      <c r="A488" s="25"/>
      <c r="B488" s="16"/>
      <c r="C488" s="17"/>
      <c r="D488" s="19"/>
      <c r="E488" s="21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99.75" customHeight="1">
      <c r="A489" s="25"/>
      <c r="B489" s="16"/>
      <c r="C489" s="17"/>
      <c r="D489" s="19"/>
      <c r="E489" s="21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99.75" customHeight="1">
      <c r="A490" s="25"/>
      <c r="B490" s="16"/>
      <c r="C490" s="17"/>
      <c r="D490" s="19"/>
      <c r="E490" s="21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99.75" customHeight="1">
      <c r="A491" s="25"/>
      <c r="B491" s="16"/>
      <c r="C491" s="17"/>
      <c r="D491" s="19"/>
      <c r="E491" s="21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99.75" customHeight="1">
      <c r="A492" s="25"/>
      <c r="B492" s="16"/>
      <c r="C492" s="17"/>
      <c r="D492" s="19"/>
      <c r="E492" s="21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99.75" customHeight="1">
      <c r="A493" s="25"/>
      <c r="B493" s="16"/>
      <c r="C493" s="17"/>
      <c r="D493" s="19"/>
      <c r="E493" s="21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99.75" customHeight="1">
      <c r="A494" s="25"/>
      <c r="B494" s="16"/>
      <c r="C494" s="17"/>
      <c r="D494" s="19"/>
      <c r="E494" s="21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99.75" customHeight="1">
      <c r="A495" s="25"/>
      <c r="B495" s="16"/>
      <c r="C495" s="17"/>
      <c r="D495" s="19"/>
      <c r="E495" s="21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99.75" customHeight="1">
      <c r="A496" s="25"/>
      <c r="B496" s="16"/>
      <c r="C496" s="17"/>
      <c r="D496" s="19"/>
      <c r="E496" s="21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99.75" customHeight="1">
      <c r="A497" s="25"/>
      <c r="B497" s="16"/>
      <c r="C497" s="17"/>
      <c r="D497" s="19"/>
      <c r="E497" s="21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99.75" customHeight="1">
      <c r="A498" s="25"/>
      <c r="B498" s="16"/>
      <c r="C498" s="17"/>
      <c r="D498" s="19"/>
      <c r="E498" s="21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99.75" customHeight="1">
      <c r="A499" s="25"/>
      <c r="B499" s="16"/>
      <c r="C499" s="17"/>
      <c r="D499" s="19"/>
      <c r="E499" s="21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99.75" customHeight="1">
      <c r="A500" s="25"/>
      <c r="B500" s="16"/>
      <c r="C500" s="17"/>
      <c r="D500" s="19"/>
      <c r="E500" s="21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99.75" customHeight="1">
      <c r="A501" s="25"/>
      <c r="B501" s="16"/>
      <c r="C501" s="17"/>
      <c r="D501" s="19"/>
      <c r="E501" s="21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99.75" customHeight="1">
      <c r="A502" s="25"/>
      <c r="B502" s="16"/>
      <c r="C502" s="17"/>
      <c r="D502" s="19"/>
      <c r="E502" s="21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99.75" customHeight="1">
      <c r="A503" s="25"/>
      <c r="B503" s="16"/>
      <c r="C503" s="17"/>
      <c r="D503" s="19"/>
      <c r="E503" s="21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99.75" customHeight="1">
      <c r="A504" s="25"/>
      <c r="B504" s="16"/>
      <c r="C504" s="17"/>
      <c r="D504" s="19"/>
      <c r="E504" s="21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99.75" customHeight="1">
      <c r="A505" s="25"/>
      <c r="B505" s="16"/>
      <c r="C505" s="17"/>
      <c r="D505" s="19"/>
      <c r="E505" s="21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99.75" customHeight="1">
      <c r="A506" s="25"/>
      <c r="B506" s="16"/>
      <c r="C506" s="17"/>
      <c r="D506" s="19"/>
      <c r="E506" s="21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99.75" customHeight="1">
      <c r="A507" s="25"/>
      <c r="B507" s="16"/>
      <c r="C507" s="17"/>
      <c r="D507" s="19"/>
      <c r="E507" s="21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99.75" customHeight="1">
      <c r="A508" s="25"/>
      <c r="B508" s="16"/>
      <c r="C508" s="17"/>
      <c r="D508" s="19"/>
      <c r="E508" s="21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99.75" customHeight="1">
      <c r="A509" s="25"/>
      <c r="B509" s="16"/>
      <c r="C509" s="17"/>
      <c r="D509" s="19"/>
      <c r="E509" s="21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99.75" customHeight="1">
      <c r="A510" s="25"/>
      <c r="B510" s="16"/>
      <c r="C510" s="17"/>
      <c r="D510" s="19"/>
      <c r="E510" s="21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99.75" customHeight="1">
      <c r="A511" s="25"/>
      <c r="B511" s="16"/>
      <c r="C511" s="17"/>
      <c r="D511" s="19"/>
      <c r="E511" s="21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99.75" customHeight="1">
      <c r="A512" s="25"/>
      <c r="B512" s="16"/>
      <c r="C512" s="17"/>
      <c r="D512" s="19"/>
      <c r="E512" s="21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99.75" customHeight="1">
      <c r="A513" s="25"/>
      <c r="B513" s="16"/>
      <c r="C513" s="17"/>
      <c r="D513" s="19"/>
      <c r="E513" s="21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99.75" customHeight="1">
      <c r="A514" s="25"/>
      <c r="B514" s="16"/>
      <c r="C514" s="17"/>
      <c r="D514" s="19"/>
      <c r="E514" s="21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99.75" customHeight="1">
      <c r="A515" s="25"/>
      <c r="B515" s="16"/>
      <c r="C515" s="17"/>
      <c r="D515" s="19"/>
      <c r="E515" s="21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99.75" customHeight="1">
      <c r="A516" s="25"/>
      <c r="B516" s="16"/>
      <c r="C516" s="17"/>
      <c r="D516" s="19"/>
      <c r="E516" s="21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99.75" customHeight="1">
      <c r="A517" s="25"/>
      <c r="B517" s="16"/>
      <c r="C517" s="17"/>
      <c r="D517" s="19"/>
      <c r="E517" s="21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99.75" customHeight="1">
      <c r="A518" s="25"/>
      <c r="B518" s="16"/>
      <c r="C518" s="17"/>
      <c r="D518" s="19"/>
      <c r="E518" s="21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99.75" customHeight="1">
      <c r="A519" s="25"/>
      <c r="B519" s="16"/>
      <c r="C519" s="17"/>
      <c r="D519" s="19"/>
      <c r="E519" s="21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99.75" customHeight="1">
      <c r="A520" s="25"/>
      <c r="B520" s="16"/>
      <c r="C520" s="17"/>
      <c r="D520" s="19"/>
      <c r="E520" s="21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99.75" customHeight="1">
      <c r="A521" s="25"/>
      <c r="B521" s="16"/>
      <c r="C521" s="17"/>
      <c r="D521" s="19"/>
      <c r="E521" s="21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99.75" customHeight="1">
      <c r="A522" s="25"/>
      <c r="B522" s="16"/>
      <c r="C522" s="17"/>
      <c r="D522" s="19"/>
      <c r="E522" s="21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99.75" customHeight="1">
      <c r="A523" s="25"/>
      <c r="B523" s="16"/>
      <c r="C523" s="17"/>
      <c r="D523" s="19"/>
      <c r="E523" s="21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99.75" customHeight="1">
      <c r="A524" s="25"/>
      <c r="B524" s="16"/>
      <c r="C524" s="17"/>
      <c r="D524" s="19"/>
      <c r="E524" s="21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99.75" customHeight="1">
      <c r="A525" s="25"/>
      <c r="B525" s="16"/>
      <c r="C525" s="17"/>
      <c r="D525" s="19"/>
      <c r="E525" s="21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99.75" customHeight="1">
      <c r="A526" s="25"/>
      <c r="B526" s="16"/>
      <c r="C526" s="17"/>
      <c r="D526" s="19"/>
      <c r="E526" s="21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99.75" customHeight="1">
      <c r="A527" s="25"/>
      <c r="B527" s="16"/>
      <c r="C527" s="17"/>
      <c r="D527" s="19"/>
      <c r="E527" s="21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99.75" customHeight="1">
      <c r="A528" s="25"/>
      <c r="B528" s="16"/>
      <c r="C528" s="17"/>
      <c r="D528" s="19"/>
      <c r="E528" s="21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99.75" customHeight="1">
      <c r="A529" s="25"/>
      <c r="B529" s="16"/>
      <c r="C529" s="17"/>
      <c r="D529" s="19"/>
      <c r="E529" s="21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99.75" customHeight="1">
      <c r="A530" s="25"/>
      <c r="B530" s="16"/>
      <c r="C530" s="17"/>
      <c r="D530" s="19"/>
      <c r="E530" s="21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99.75" customHeight="1">
      <c r="A531" s="25"/>
      <c r="B531" s="16"/>
      <c r="C531" s="17"/>
      <c r="D531" s="19"/>
      <c r="E531" s="21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99.75" customHeight="1">
      <c r="A532" s="25"/>
      <c r="B532" s="16"/>
      <c r="C532" s="17"/>
      <c r="D532" s="19"/>
      <c r="E532" s="21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99.75" customHeight="1">
      <c r="A533" s="25"/>
      <c r="B533" s="16"/>
      <c r="C533" s="17"/>
      <c r="D533" s="19"/>
      <c r="E533" s="21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99.75" customHeight="1">
      <c r="A534" s="25"/>
      <c r="B534" s="16"/>
      <c r="C534" s="17"/>
      <c r="D534" s="19"/>
      <c r="E534" s="21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99.75" customHeight="1">
      <c r="A535" s="25"/>
      <c r="B535" s="16"/>
      <c r="C535" s="17"/>
      <c r="D535" s="19"/>
      <c r="E535" s="21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99.75" customHeight="1">
      <c r="A536" s="25"/>
      <c r="B536" s="16"/>
      <c r="C536" s="17"/>
      <c r="D536" s="19"/>
      <c r="E536" s="21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99.75" customHeight="1">
      <c r="A537" s="25"/>
      <c r="B537" s="16"/>
      <c r="C537" s="17"/>
      <c r="D537" s="19"/>
      <c r="E537" s="21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99.75" customHeight="1">
      <c r="A538" s="25"/>
      <c r="B538" s="16"/>
      <c r="C538" s="17"/>
      <c r="D538" s="19"/>
      <c r="E538" s="21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99.75" customHeight="1">
      <c r="A539" s="25"/>
      <c r="B539" s="16"/>
      <c r="C539" s="17"/>
      <c r="D539" s="19"/>
      <c r="E539" s="21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99.75" customHeight="1">
      <c r="A540" s="25"/>
      <c r="B540" s="16"/>
      <c r="C540" s="17"/>
      <c r="D540" s="19"/>
      <c r="E540" s="21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99.75" customHeight="1">
      <c r="A541" s="25"/>
      <c r="B541" s="16"/>
      <c r="C541" s="17"/>
      <c r="D541" s="19"/>
      <c r="E541" s="21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99.75" customHeight="1">
      <c r="A542" s="25"/>
      <c r="B542" s="16"/>
      <c r="C542" s="17"/>
      <c r="D542" s="19"/>
      <c r="E542" s="21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99.75" customHeight="1">
      <c r="A543" s="25"/>
      <c r="B543" s="16"/>
      <c r="C543" s="17"/>
      <c r="D543" s="19"/>
      <c r="E543" s="21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99.75" customHeight="1">
      <c r="A544" s="25"/>
      <c r="B544" s="16"/>
      <c r="C544" s="17"/>
      <c r="D544" s="19"/>
      <c r="E544" s="21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99.75" customHeight="1">
      <c r="A545" s="25"/>
      <c r="B545" s="16"/>
      <c r="C545" s="17"/>
      <c r="D545" s="19"/>
      <c r="E545" s="21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99.75" customHeight="1">
      <c r="A546" s="25"/>
      <c r="B546" s="16"/>
      <c r="C546" s="17"/>
      <c r="D546" s="19"/>
      <c r="E546" s="21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99.75" customHeight="1">
      <c r="A547" s="25"/>
      <c r="B547" s="16"/>
      <c r="C547" s="17"/>
      <c r="D547" s="19"/>
      <c r="E547" s="21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99.75" customHeight="1">
      <c r="A548" s="25"/>
      <c r="B548" s="16"/>
      <c r="C548" s="17"/>
      <c r="D548" s="19"/>
      <c r="E548" s="21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99.75" customHeight="1">
      <c r="A549" s="25"/>
      <c r="B549" s="16"/>
      <c r="C549" s="17"/>
      <c r="D549" s="19"/>
      <c r="E549" s="21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99.75" customHeight="1">
      <c r="A550" s="25"/>
      <c r="B550" s="16"/>
      <c r="C550" s="17"/>
      <c r="D550" s="19"/>
      <c r="E550" s="21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99.75" customHeight="1">
      <c r="A551" s="25"/>
      <c r="B551" s="16"/>
      <c r="C551" s="17"/>
      <c r="D551" s="19"/>
      <c r="E551" s="21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99.75" customHeight="1">
      <c r="A552" s="25"/>
      <c r="B552" s="16"/>
      <c r="C552" s="17"/>
      <c r="D552" s="19"/>
      <c r="E552" s="21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99.75" customHeight="1">
      <c r="A553" s="25"/>
      <c r="B553" s="16"/>
      <c r="C553" s="17"/>
      <c r="D553" s="19"/>
      <c r="E553" s="21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99.75" customHeight="1">
      <c r="A554" s="25"/>
      <c r="B554" s="16"/>
      <c r="C554" s="17"/>
      <c r="D554" s="19"/>
      <c r="E554" s="21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99.75" customHeight="1">
      <c r="A555" s="25"/>
      <c r="B555" s="16"/>
      <c r="C555" s="17"/>
      <c r="D555" s="19"/>
      <c r="E555" s="21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99.75" customHeight="1">
      <c r="A556" s="25"/>
      <c r="B556" s="16"/>
      <c r="C556" s="17"/>
      <c r="D556" s="19"/>
      <c r="E556" s="21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99.75" customHeight="1">
      <c r="A557" s="25"/>
      <c r="B557" s="16"/>
      <c r="C557" s="17"/>
      <c r="D557" s="19"/>
      <c r="E557" s="21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99.75" customHeight="1">
      <c r="A558" s="25"/>
      <c r="B558" s="16"/>
      <c r="C558" s="17"/>
      <c r="D558" s="19"/>
      <c r="E558" s="21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99.75" customHeight="1">
      <c r="A559" s="25"/>
      <c r="B559" s="16"/>
      <c r="C559" s="17"/>
      <c r="D559" s="19"/>
      <c r="E559" s="21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99.75" customHeight="1">
      <c r="A560" s="25"/>
      <c r="B560" s="16"/>
      <c r="C560" s="17"/>
      <c r="D560" s="19"/>
      <c r="E560" s="21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99.75" customHeight="1">
      <c r="A561" s="25"/>
      <c r="B561" s="16"/>
      <c r="C561" s="17"/>
      <c r="D561" s="19"/>
      <c r="E561" s="21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99.75" customHeight="1">
      <c r="A562" s="25"/>
      <c r="B562" s="16"/>
      <c r="C562" s="17"/>
      <c r="D562" s="19"/>
      <c r="E562" s="21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99.75" customHeight="1">
      <c r="A563" s="25"/>
      <c r="B563" s="16"/>
      <c r="C563" s="17"/>
      <c r="D563" s="19"/>
      <c r="E563" s="21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99.75" customHeight="1">
      <c r="A564" s="25"/>
      <c r="B564" s="16"/>
      <c r="C564" s="17"/>
      <c r="D564" s="19"/>
      <c r="E564" s="21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99.75" customHeight="1">
      <c r="A565" s="25"/>
      <c r="B565" s="16"/>
      <c r="C565" s="17"/>
      <c r="D565" s="19"/>
      <c r="E565" s="21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99.75" customHeight="1">
      <c r="A566" s="25"/>
      <c r="B566" s="16"/>
      <c r="C566" s="17"/>
      <c r="D566" s="19"/>
      <c r="E566" s="21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99.75" customHeight="1">
      <c r="A567" s="25"/>
      <c r="B567" s="16"/>
      <c r="C567" s="17"/>
      <c r="D567" s="19"/>
      <c r="E567" s="21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99.75" customHeight="1">
      <c r="A568" s="25"/>
      <c r="B568" s="16"/>
      <c r="C568" s="17"/>
      <c r="D568" s="19"/>
      <c r="E568" s="21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99.75" customHeight="1">
      <c r="A569" s="25"/>
      <c r="B569" s="16"/>
      <c r="C569" s="17"/>
      <c r="D569" s="19"/>
      <c r="E569" s="21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99.75" customHeight="1">
      <c r="A570" s="25"/>
      <c r="B570" s="16"/>
      <c r="C570" s="17"/>
      <c r="D570" s="19"/>
      <c r="E570" s="21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99.75" customHeight="1">
      <c r="A571" s="25"/>
      <c r="B571" s="16"/>
      <c r="C571" s="17"/>
      <c r="D571" s="19"/>
      <c r="E571" s="21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99.75" customHeight="1">
      <c r="A572" s="25"/>
      <c r="B572" s="16"/>
      <c r="C572" s="17"/>
      <c r="D572" s="19"/>
      <c r="E572" s="21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99.75" customHeight="1">
      <c r="A573" s="25"/>
      <c r="B573" s="16"/>
      <c r="C573" s="17"/>
      <c r="D573" s="19"/>
      <c r="E573" s="21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99.75" customHeight="1">
      <c r="A574" s="25"/>
      <c r="B574" s="16"/>
      <c r="C574" s="17"/>
      <c r="D574" s="19"/>
      <c r="E574" s="21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99.75" customHeight="1">
      <c r="A575" s="25"/>
      <c r="B575" s="16"/>
      <c r="C575" s="17"/>
      <c r="D575" s="19"/>
      <c r="E575" s="21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99.75" customHeight="1">
      <c r="A576" s="25"/>
      <c r="B576" s="16"/>
      <c r="C576" s="17"/>
      <c r="D576" s="19"/>
      <c r="E576" s="21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99.75" customHeight="1">
      <c r="A577" s="25"/>
      <c r="B577" s="16"/>
      <c r="C577" s="17"/>
      <c r="D577" s="19"/>
      <c r="E577" s="21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99.75" customHeight="1">
      <c r="A578" s="25"/>
      <c r="B578" s="16"/>
      <c r="C578" s="17"/>
      <c r="D578" s="19"/>
      <c r="E578" s="21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99.75" customHeight="1">
      <c r="A579" s="25"/>
      <c r="B579" s="16"/>
      <c r="C579" s="17"/>
      <c r="D579" s="19"/>
      <c r="E579" s="21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99.75" customHeight="1">
      <c r="A580" s="25"/>
      <c r="B580" s="16"/>
      <c r="C580" s="17"/>
      <c r="D580" s="19"/>
      <c r="E580" s="21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99.75" customHeight="1">
      <c r="A581" s="25"/>
      <c r="B581" s="16"/>
      <c r="C581" s="17"/>
      <c r="D581" s="19"/>
      <c r="E581" s="21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99.75" customHeight="1">
      <c r="A582" s="25"/>
      <c r="B582" s="16"/>
      <c r="C582" s="17"/>
      <c r="D582" s="19"/>
      <c r="E582" s="21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99.75" customHeight="1">
      <c r="A583" s="25"/>
      <c r="B583" s="16"/>
      <c r="C583" s="17"/>
      <c r="D583" s="19"/>
      <c r="E583" s="21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99.75" customHeight="1">
      <c r="A584" s="25"/>
      <c r="B584" s="16"/>
      <c r="C584" s="17"/>
      <c r="D584" s="19"/>
      <c r="E584" s="21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99.75" customHeight="1">
      <c r="A585" s="25"/>
      <c r="B585" s="16"/>
      <c r="C585" s="17"/>
      <c r="D585" s="19"/>
      <c r="E585" s="21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99.75" customHeight="1">
      <c r="A586" s="25"/>
      <c r="B586" s="16"/>
      <c r="C586" s="17"/>
      <c r="D586" s="19"/>
      <c r="E586" s="21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99.75" customHeight="1">
      <c r="A587" s="25"/>
      <c r="B587" s="16"/>
      <c r="C587" s="17"/>
      <c r="D587" s="19"/>
      <c r="E587" s="21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99.75" customHeight="1">
      <c r="A588" s="25"/>
      <c r="B588" s="16"/>
      <c r="C588" s="17"/>
      <c r="D588" s="19"/>
      <c r="E588" s="21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99.75" customHeight="1">
      <c r="A589" s="25"/>
      <c r="B589" s="16"/>
      <c r="C589" s="17"/>
      <c r="D589" s="19"/>
      <c r="E589" s="21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99.75" customHeight="1">
      <c r="A590" s="25"/>
      <c r="B590" s="16"/>
      <c r="C590" s="17"/>
      <c r="D590" s="19"/>
      <c r="E590" s="21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99.75" customHeight="1">
      <c r="A591" s="25"/>
      <c r="B591" s="16"/>
      <c r="C591" s="17"/>
      <c r="D591" s="19"/>
      <c r="E591" s="21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99.75" customHeight="1">
      <c r="A592" s="25"/>
      <c r="B592" s="16"/>
      <c r="C592" s="17"/>
      <c r="D592" s="19"/>
      <c r="E592" s="21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99.75" customHeight="1">
      <c r="A593" s="25"/>
      <c r="B593" s="16"/>
      <c r="C593" s="17"/>
      <c r="D593" s="19"/>
      <c r="E593" s="21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99.75" customHeight="1">
      <c r="A594" s="25"/>
      <c r="B594" s="16"/>
      <c r="C594" s="17"/>
      <c r="D594" s="19"/>
      <c r="E594" s="21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99.75" customHeight="1">
      <c r="A595" s="25"/>
      <c r="B595" s="16"/>
      <c r="C595" s="17"/>
      <c r="D595" s="19"/>
      <c r="E595" s="21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99.75" customHeight="1">
      <c r="A596" s="25"/>
      <c r="B596" s="16"/>
      <c r="C596" s="17"/>
      <c r="D596" s="19"/>
      <c r="E596" s="21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99.75" customHeight="1">
      <c r="A597" s="25"/>
      <c r="B597" s="16"/>
      <c r="C597" s="17"/>
      <c r="D597" s="19"/>
      <c r="E597" s="21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99.75" customHeight="1">
      <c r="A598" s="25"/>
      <c r="B598" s="16"/>
      <c r="C598" s="17"/>
      <c r="D598" s="19"/>
      <c r="E598" s="21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99.75" customHeight="1">
      <c r="A599" s="25"/>
      <c r="B599" s="16"/>
      <c r="C599" s="17"/>
      <c r="D599" s="19"/>
      <c r="E599" s="21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99.75" customHeight="1">
      <c r="A600" s="25"/>
      <c r="B600" s="16"/>
      <c r="C600" s="17"/>
      <c r="D600" s="19"/>
      <c r="E600" s="21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99.75" customHeight="1">
      <c r="A601" s="25"/>
      <c r="B601" s="16"/>
      <c r="C601" s="17"/>
      <c r="D601" s="19"/>
      <c r="E601" s="21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99.75" customHeight="1">
      <c r="A602" s="25"/>
      <c r="B602" s="16"/>
      <c r="C602" s="17"/>
      <c r="D602" s="19"/>
      <c r="E602" s="21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99.75" customHeight="1">
      <c r="A603" s="25"/>
      <c r="B603" s="16"/>
      <c r="C603" s="17"/>
      <c r="D603" s="19"/>
      <c r="E603" s="21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99.75" customHeight="1">
      <c r="A604" s="25"/>
      <c r="B604" s="16"/>
      <c r="C604" s="17"/>
      <c r="D604" s="19"/>
      <c r="E604" s="21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99.75" customHeight="1">
      <c r="A605" s="25"/>
      <c r="B605" s="16"/>
      <c r="C605" s="17"/>
      <c r="D605" s="19"/>
      <c r="E605" s="21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99.75" customHeight="1">
      <c r="A606" s="25"/>
      <c r="B606" s="16"/>
      <c r="C606" s="17"/>
      <c r="D606" s="19"/>
      <c r="E606" s="21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99.75" customHeight="1">
      <c r="A607" s="25"/>
      <c r="B607" s="16"/>
      <c r="C607" s="17"/>
      <c r="D607" s="19"/>
      <c r="E607" s="21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99.75" customHeight="1">
      <c r="A608" s="25"/>
      <c r="B608" s="16"/>
      <c r="C608" s="17"/>
      <c r="D608" s="19"/>
      <c r="E608" s="21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99.75" customHeight="1">
      <c r="A609" s="25"/>
      <c r="B609" s="16"/>
      <c r="C609" s="17"/>
      <c r="D609" s="19"/>
      <c r="E609" s="21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99.75" customHeight="1">
      <c r="A610" s="25"/>
      <c r="B610" s="16"/>
      <c r="C610" s="17"/>
      <c r="D610" s="19"/>
      <c r="E610" s="21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99.75" customHeight="1">
      <c r="A611" s="25"/>
      <c r="B611" s="16"/>
      <c r="C611" s="17"/>
      <c r="D611" s="19"/>
      <c r="E611" s="21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99.75" customHeight="1">
      <c r="A612" s="25"/>
      <c r="B612" s="16"/>
      <c r="C612" s="17"/>
      <c r="D612" s="19"/>
      <c r="E612" s="21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99.75" customHeight="1">
      <c r="A613" s="25"/>
      <c r="B613" s="16"/>
      <c r="C613" s="17"/>
      <c r="D613" s="19"/>
      <c r="E613" s="21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99.75" customHeight="1">
      <c r="A614" s="25"/>
      <c r="B614" s="16"/>
      <c r="C614" s="17"/>
      <c r="D614" s="19"/>
      <c r="E614" s="21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99.75" customHeight="1">
      <c r="A615" s="25"/>
      <c r="B615" s="16"/>
      <c r="C615" s="17"/>
      <c r="D615" s="19"/>
      <c r="E615" s="21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99.75" customHeight="1">
      <c r="A616" s="25"/>
      <c r="B616" s="16"/>
      <c r="C616" s="17"/>
      <c r="D616" s="19"/>
      <c r="E616" s="21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99.75" customHeight="1">
      <c r="A617" s="25"/>
      <c r="B617" s="16"/>
      <c r="C617" s="17"/>
      <c r="D617" s="19"/>
      <c r="E617" s="21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99.75" customHeight="1">
      <c r="A618" s="25"/>
      <c r="B618" s="16"/>
      <c r="C618" s="17"/>
      <c r="D618" s="19"/>
      <c r="E618" s="21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99.75" customHeight="1">
      <c r="A619" s="25"/>
      <c r="B619" s="16"/>
      <c r="C619" s="17"/>
      <c r="D619" s="19"/>
      <c r="E619" s="21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99.75" customHeight="1">
      <c r="A620" s="25"/>
      <c r="B620" s="16"/>
      <c r="C620" s="17"/>
      <c r="D620" s="19"/>
      <c r="E620" s="21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99.75" customHeight="1">
      <c r="A621" s="25"/>
      <c r="B621" s="16"/>
      <c r="C621" s="17"/>
      <c r="D621" s="19"/>
      <c r="E621" s="21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99.75" customHeight="1">
      <c r="A622" s="25"/>
      <c r="B622" s="16"/>
      <c r="C622" s="17"/>
      <c r="D622" s="19"/>
      <c r="E622" s="21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99.75" customHeight="1">
      <c r="A623" s="25"/>
      <c r="B623" s="16"/>
      <c r="C623" s="17"/>
      <c r="D623" s="19"/>
      <c r="E623" s="21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99.75" customHeight="1">
      <c r="A624" s="25"/>
      <c r="B624" s="16"/>
      <c r="C624" s="17"/>
      <c r="D624" s="19"/>
      <c r="E624" s="21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99.75" customHeight="1">
      <c r="A625" s="25"/>
      <c r="B625" s="16"/>
      <c r="C625" s="17"/>
      <c r="D625" s="19"/>
      <c r="E625" s="21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99.75" customHeight="1">
      <c r="A626" s="25"/>
      <c r="B626" s="16"/>
      <c r="C626" s="17"/>
      <c r="D626" s="19"/>
      <c r="E626" s="21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99.75" customHeight="1">
      <c r="A627" s="25"/>
      <c r="B627" s="16"/>
      <c r="C627" s="17"/>
      <c r="D627" s="19"/>
      <c r="E627" s="21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99.75" customHeight="1">
      <c r="A628" s="25"/>
      <c r="B628" s="16"/>
      <c r="C628" s="17"/>
      <c r="D628" s="19"/>
      <c r="E628" s="21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99.75" customHeight="1">
      <c r="A629" s="25"/>
      <c r="B629" s="16"/>
      <c r="C629" s="17"/>
      <c r="D629" s="19"/>
      <c r="E629" s="21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99.75" customHeight="1">
      <c r="A630" s="25"/>
      <c r="B630" s="16"/>
      <c r="C630" s="17"/>
      <c r="D630" s="19"/>
      <c r="E630" s="21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99.75" customHeight="1">
      <c r="A631" s="25"/>
      <c r="B631" s="16"/>
      <c r="C631" s="17"/>
      <c r="D631" s="19"/>
      <c r="E631" s="21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99.75" customHeight="1">
      <c r="A632" s="25"/>
      <c r="B632" s="16"/>
      <c r="C632" s="17"/>
      <c r="D632" s="19"/>
      <c r="E632" s="21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99.75" customHeight="1">
      <c r="A633" s="25"/>
      <c r="B633" s="16"/>
      <c r="C633" s="17"/>
      <c r="D633" s="19"/>
      <c r="E633" s="21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99.75" customHeight="1">
      <c r="A634" s="25"/>
      <c r="B634" s="16"/>
      <c r="C634" s="17"/>
      <c r="D634" s="19"/>
      <c r="E634" s="21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99.75" customHeight="1">
      <c r="A635" s="25"/>
      <c r="B635" s="16"/>
      <c r="C635" s="17"/>
      <c r="D635" s="19"/>
      <c r="E635" s="21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99.75" customHeight="1">
      <c r="A636" s="25"/>
      <c r="B636" s="16"/>
      <c r="C636" s="17"/>
      <c r="D636" s="19"/>
      <c r="E636" s="21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99.75" customHeight="1">
      <c r="A637" s="25"/>
      <c r="B637" s="16"/>
      <c r="C637" s="17"/>
      <c r="D637" s="19"/>
      <c r="E637" s="21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99.75" customHeight="1">
      <c r="A638" s="25"/>
      <c r="B638" s="16"/>
      <c r="C638" s="17"/>
      <c r="D638" s="19"/>
      <c r="E638" s="21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99.75" customHeight="1">
      <c r="A639" s="25"/>
      <c r="B639" s="16"/>
      <c r="C639" s="17"/>
      <c r="D639" s="19"/>
      <c r="E639" s="21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99.75" customHeight="1">
      <c r="A640" s="25"/>
      <c r="B640" s="16"/>
      <c r="C640" s="17"/>
      <c r="D640" s="19"/>
      <c r="E640" s="21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99.75" customHeight="1">
      <c r="A641" s="25"/>
      <c r="B641" s="16"/>
      <c r="C641" s="17"/>
      <c r="D641" s="19"/>
      <c r="E641" s="21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99.75" customHeight="1">
      <c r="A642" s="25"/>
      <c r="B642" s="16"/>
      <c r="C642" s="17"/>
      <c r="D642" s="19"/>
      <c r="E642" s="21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99.75" customHeight="1">
      <c r="A643" s="25"/>
      <c r="B643" s="16"/>
      <c r="C643" s="17"/>
      <c r="D643" s="19"/>
      <c r="E643" s="21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99.75" customHeight="1">
      <c r="A644" s="25"/>
      <c r="B644" s="16"/>
      <c r="C644" s="17"/>
      <c r="D644" s="19"/>
      <c r="E644" s="21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99.75" customHeight="1">
      <c r="A645" s="25"/>
      <c r="B645" s="16"/>
      <c r="C645" s="17"/>
      <c r="D645" s="19"/>
      <c r="E645" s="21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99.75" customHeight="1">
      <c r="A646" s="25"/>
      <c r="B646" s="16"/>
      <c r="C646" s="17"/>
      <c r="D646" s="19"/>
      <c r="E646" s="21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99.75" customHeight="1">
      <c r="A647" s="25"/>
      <c r="B647" s="16"/>
      <c r="C647" s="17"/>
      <c r="D647" s="19"/>
      <c r="E647" s="21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99.75" customHeight="1">
      <c r="A648" s="25"/>
      <c r="B648" s="16"/>
      <c r="C648" s="17"/>
      <c r="D648" s="19"/>
      <c r="E648" s="21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99.75" customHeight="1">
      <c r="A649" s="25"/>
      <c r="B649" s="16"/>
      <c r="C649" s="17"/>
      <c r="D649" s="19"/>
      <c r="E649" s="21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99.75" customHeight="1">
      <c r="A650" s="25"/>
      <c r="B650" s="16"/>
      <c r="C650" s="17"/>
      <c r="D650" s="19"/>
      <c r="E650" s="21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99.75" customHeight="1">
      <c r="A651" s="25"/>
      <c r="B651" s="16"/>
      <c r="C651" s="17"/>
      <c r="D651" s="19"/>
      <c r="E651" s="21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99.75" customHeight="1">
      <c r="A652" s="25"/>
      <c r="B652" s="16"/>
      <c r="C652" s="17"/>
      <c r="D652" s="19"/>
      <c r="E652" s="21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99.75" customHeight="1">
      <c r="A653" s="25"/>
      <c r="B653" s="16"/>
      <c r="C653" s="17"/>
      <c r="D653" s="19"/>
      <c r="E653" s="21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99.75" customHeight="1">
      <c r="A654" s="25"/>
      <c r="B654" s="16"/>
      <c r="C654" s="17"/>
      <c r="D654" s="19"/>
      <c r="E654" s="21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99.75" customHeight="1">
      <c r="A655" s="25"/>
      <c r="B655" s="16"/>
      <c r="C655" s="17"/>
      <c r="D655" s="19"/>
      <c r="E655" s="21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99.75" customHeight="1">
      <c r="A656" s="25"/>
      <c r="B656" s="16"/>
      <c r="C656" s="17"/>
      <c r="D656" s="19"/>
      <c r="E656" s="21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99.75" customHeight="1">
      <c r="A657" s="25"/>
      <c r="B657" s="16"/>
      <c r="C657" s="17"/>
      <c r="D657" s="19"/>
      <c r="E657" s="21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99.75" customHeight="1">
      <c r="A658" s="25"/>
      <c r="B658" s="16"/>
      <c r="C658" s="17"/>
      <c r="D658" s="19"/>
      <c r="E658" s="21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99.75" customHeight="1">
      <c r="A659" s="25"/>
      <c r="B659" s="16"/>
      <c r="C659" s="17"/>
      <c r="D659" s="19"/>
      <c r="E659" s="21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99.75" customHeight="1">
      <c r="A660" s="25"/>
      <c r="B660" s="16"/>
      <c r="C660" s="17"/>
      <c r="D660" s="19"/>
      <c r="E660" s="21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99.75" customHeight="1">
      <c r="A661" s="25"/>
      <c r="B661" s="16"/>
      <c r="C661" s="17"/>
      <c r="D661" s="19"/>
      <c r="E661" s="21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99.75" customHeight="1">
      <c r="A662" s="25"/>
      <c r="B662" s="16"/>
      <c r="C662" s="17"/>
      <c r="D662" s="19"/>
      <c r="E662" s="21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99.75" customHeight="1">
      <c r="A663" s="25"/>
      <c r="B663" s="16"/>
      <c r="C663" s="17"/>
      <c r="D663" s="19"/>
      <c r="E663" s="21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99.75" customHeight="1">
      <c r="A664" s="25"/>
      <c r="B664" s="16"/>
      <c r="C664" s="17"/>
      <c r="D664" s="19"/>
      <c r="E664" s="21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99.75" customHeight="1">
      <c r="A665" s="25"/>
      <c r="B665" s="16"/>
      <c r="C665" s="17"/>
      <c r="D665" s="19"/>
      <c r="E665" s="21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99.75" customHeight="1">
      <c r="A666" s="25"/>
      <c r="B666" s="16"/>
      <c r="C666" s="17"/>
      <c r="D666" s="19"/>
      <c r="E666" s="21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99.75" customHeight="1">
      <c r="A667" s="25"/>
      <c r="B667" s="16"/>
      <c r="C667" s="17"/>
      <c r="D667" s="19"/>
      <c r="E667" s="21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99.75" customHeight="1">
      <c r="A668" s="25"/>
      <c r="B668" s="16"/>
      <c r="C668" s="17"/>
      <c r="D668" s="19"/>
      <c r="E668" s="21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99.75" customHeight="1">
      <c r="A669" s="25"/>
      <c r="B669" s="16"/>
      <c r="C669" s="17"/>
      <c r="D669" s="19"/>
      <c r="E669" s="21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99.75" customHeight="1">
      <c r="A670" s="25"/>
      <c r="B670" s="16"/>
      <c r="C670" s="17"/>
      <c r="D670" s="19"/>
      <c r="E670" s="21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99.75" customHeight="1">
      <c r="A671" s="25"/>
      <c r="B671" s="16"/>
      <c r="C671" s="17"/>
      <c r="D671" s="19"/>
      <c r="E671" s="21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99.75" customHeight="1">
      <c r="A672" s="25"/>
      <c r="B672" s="16"/>
      <c r="C672" s="17"/>
      <c r="D672" s="19"/>
      <c r="E672" s="21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99.75" customHeight="1">
      <c r="A673" s="25"/>
      <c r="B673" s="16"/>
      <c r="C673" s="17"/>
      <c r="D673" s="19"/>
      <c r="E673" s="21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99.75" customHeight="1">
      <c r="A674" s="25"/>
      <c r="B674" s="16"/>
      <c r="C674" s="17"/>
      <c r="D674" s="19"/>
      <c r="E674" s="21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99.75" customHeight="1">
      <c r="A675" s="25"/>
      <c r="B675" s="16"/>
      <c r="C675" s="17"/>
      <c r="D675" s="19"/>
      <c r="E675" s="21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99.75" customHeight="1">
      <c r="A676" s="25"/>
      <c r="B676" s="16"/>
      <c r="C676" s="17"/>
      <c r="D676" s="19"/>
      <c r="E676" s="21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99.75" customHeight="1">
      <c r="A677" s="25"/>
      <c r="B677" s="16"/>
      <c r="C677" s="17"/>
      <c r="D677" s="19"/>
      <c r="E677" s="21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99.75" customHeight="1">
      <c r="A678" s="25"/>
      <c r="B678" s="16"/>
      <c r="C678" s="17"/>
      <c r="D678" s="19"/>
      <c r="E678" s="21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99.75" customHeight="1">
      <c r="A679" s="25"/>
      <c r="B679" s="16"/>
      <c r="C679" s="17"/>
      <c r="D679" s="19"/>
      <c r="E679" s="21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99.75" customHeight="1">
      <c r="A680" s="25"/>
      <c r="B680" s="16"/>
      <c r="C680" s="17"/>
      <c r="D680" s="19"/>
      <c r="E680" s="21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99.75" customHeight="1">
      <c r="A681" s="25"/>
      <c r="B681" s="16"/>
      <c r="C681" s="17"/>
      <c r="D681" s="19"/>
      <c r="E681" s="21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99.75" customHeight="1">
      <c r="A682" s="25"/>
      <c r="B682" s="16"/>
      <c r="C682" s="17"/>
      <c r="D682" s="19"/>
      <c r="E682" s="21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99.75" customHeight="1">
      <c r="A683" s="25"/>
      <c r="B683" s="16"/>
      <c r="C683" s="17"/>
      <c r="D683" s="19"/>
      <c r="E683" s="21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99.75" customHeight="1">
      <c r="A684" s="25"/>
      <c r="B684" s="16"/>
      <c r="C684" s="17"/>
      <c r="D684" s="19"/>
      <c r="E684" s="21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99.75" customHeight="1">
      <c r="A685" s="25"/>
      <c r="B685" s="16"/>
      <c r="C685" s="17"/>
      <c r="D685" s="19"/>
      <c r="E685" s="21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99.75" customHeight="1">
      <c r="A686" s="25"/>
      <c r="B686" s="16"/>
      <c r="C686" s="17"/>
      <c r="D686" s="19"/>
      <c r="E686" s="21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99.75" customHeight="1">
      <c r="A687" s="25"/>
      <c r="B687" s="16"/>
      <c r="C687" s="17"/>
      <c r="D687" s="19"/>
      <c r="E687" s="21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99.75" customHeight="1">
      <c r="A688" s="25"/>
      <c r="B688" s="16"/>
      <c r="C688" s="17"/>
      <c r="D688" s="19"/>
      <c r="E688" s="21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99.75" customHeight="1">
      <c r="A689" s="25"/>
      <c r="B689" s="16"/>
      <c r="C689" s="17"/>
      <c r="D689" s="19"/>
      <c r="E689" s="21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99.75" customHeight="1">
      <c r="A690" s="25"/>
      <c r="B690" s="16"/>
      <c r="C690" s="17"/>
      <c r="D690" s="19"/>
      <c r="E690" s="21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99.75" customHeight="1">
      <c r="A691" s="25"/>
      <c r="B691" s="16"/>
      <c r="C691" s="17"/>
      <c r="D691" s="19"/>
      <c r="E691" s="21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99.75" customHeight="1">
      <c r="A692" s="25"/>
      <c r="B692" s="16"/>
      <c r="C692" s="17"/>
      <c r="D692" s="19"/>
      <c r="E692" s="21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99.75" customHeight="1">
      <c r="A693" s="25"/>
      <c r="B693" s="16"/>
      <c r="C693" s="17"/>
      <c r="D693" s="19"/>
      <c r="E693" s="21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99.75" customHeight="1">
      <c r="A694" s="25"/>
      <c r="B694" s="16"/>
      <c r="C694" s="17"/>
      <c r="D694" s="19"/>
      <c r="E694" s="21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99.75" customHeight="1">
      <c r="A695" s="25"/>
      <c r="B695" s="16"/>
      <c r="C695" s="17"/>
      <c r="D695" s="19"/>
      <c r="E695" s="21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99.75" customHeight="1">
      <c r="A696" s="25"/>
      <c r="B696" s="16"/>
      <c r="C696" s="17"/>
      <c r="D696" s="19"/>
      <c r="E696" s="21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99.75" customHeight="1">
      <c r="A697" s="25"/>
      <c r="B697" s="16"/>
      <c r="C697" s="17"/>
      <c r="D697" s="19"/>
      <c r="E697" s="21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99.75" customHeight="1">
      <c r="A698" s="25"/>
      <c r="B698" s="16"/>
      <c r="C698" s="17"/>
      <c r="D698" s="19"/>
      <c r="E698" s="21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99.75" customHeight="1">
      <c r="A699" s="25"/>
      <c r="B699" s="16"/>
      <c r="C699" s="17"/>
      <c r="D699" s="19"/>
      <c r="E699" s="21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99.75" customHeight="1">
      <c r="A700" s="25"/>
      <c r="B700" s="16"/>
      <c r="C700" s="17"/>
      <c r="D700" s="19"/>
      <c r="E700" s="21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99.75" customHeight="1">
      <c r="A701" s="25"/>
      <c r="B701" s="16"/>
      <c r="C701" s="17"/>
      <c r="D701" s="19"/>
      <c r="E701" s="21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99.75" customHeight="1">
      <c r="A702" s="25"/>
      <c r="B702" s="16"/>
      <c r="C702" s="17"/>
      <c r="D702" s="19"/>
      <c r="E702" s="21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99.75" customHeight="1">
      <c r="A703" s="25"/>
      <c r="B703" s="16"/>
      <c r="C703" s="17"/>
      <c r="D703" s="19"/>
      <c r="E703" s="21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99.75" customHeight="1">
      <c r="A704" s="25"/>
      <c r="B704" s="16"/>
      <c r="C704" s="17"/>
      <c r="D704" s="19"/>
      <c r="E704" s="21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99.75" customHeight="1">
      <c r="A705" s="25"/>
      <c r="B705" s="16"/>
      <c r="C705" s="17"/>
      <c r="D705" s="19"/>
      <c r="E705" s="21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99.75" customHeight="1">
      <c r="A706" s="25"/>
      <c r="B706" s="16"/>
      <c r="C706" s="17"/>
      <c r="D706" s="19"/>
      <c r="E706" s="21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99.75" customHeight="1">
      <c r="A707" s="25"/>
      <c r="B707" s="16"/>
      <c r="C707" s="17"/>
      <c r="D707" s="19"/>
      <c r="E707" s="21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99.75" customHeight="1">
      <c r="A708" s="25"/>
      <c r="B708" s="16"/>
      <c r="C708" s="17"/>
      <c r="D708" s="19"/>
      <c r="E708" s="21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99.75" customHeight="1">
      <c r="A709" s="25"/>
      <c r="B709" s="16"/>
      <c r="C709" s="17"/>
      <c r="D709" s="19"/>
      <c r="E709" s="21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99.75" customHeight="1">
      <c r="A710" s="25"/>
      <c r="B710" s="16"/>
      <c r="C710" s="17"/>
      <c r="D710" s="19"/>
      <c r="E710" s="21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99.75" customHeight="1">
      <c r="A711" s="25"/>
      <c r="B711" s="16"/>
      <c r="C711" s="17"/>
      <c r="D711" s="19"/>
      <c r="E711" s="21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99.75" customHeight="1">
      <c r="A712" s="25"/>
      <c r="B712" s="16"/>
      <c r="C712" s="17"/>
      <c r="D712" s="19"/>
      <c r="E712" s="21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99.75" customHeight="1">
      <c r="A713" s="25"/>
      <c r="B713" s="16"/>
      <c r="C713" s="17"/>
      <c r="D713" s="19"/>
      <c r="E713" s="21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99.75" customHeight="1">
      <c r="A714" s="25"/>
      <c r="B714" s="16"/>
      <c r="C714" s="17"/>
      <c r="D714" s="19"/>
      <c r="E714" s="21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99.75" customHeight="1">
      <c r="A715" s="25"/>
      <c r="B715" s="16"/>
      <c r="C715" s="17"/>
      <c r="D715" s="19"/>
      <c r="E715" s="21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99.75" customHeight="1">
      <c r="A716" s="25"/>
      <c r="B716" s="16"/>
      <c r="C716" s="17"/>
      <c r="D716" s="19"/>
      <c r="E716" s="21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99.75" customHeight="1">
      <c r="A717" s="25"/>
      <c r="B717" s="16"/>
      <c r="C717" s="17"/>
      <c r="D717" s="19"/>
      <c r="E717" s="21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99.75" customHeight="1">
      <c r="A718" s="25"/>
      <c r="B718" s="16"/>
      <c r="C718" s="17"/>
      <c r="D718" s="19"/>
      <c r="E718" s="21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99.75" customHeight="1">
      <c r="A719" s="25"/>
      <c r="B719" s="16"/>
      <c r="C719" s="17"/>
      <c r="D719" s="19"/>
      <c r="E719" s="21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99.75" customHeight="1">
      <c r="A720" s="25"/>
      <c r="B720" s="16"/>
      <c r="C720" s="17"/>
      <c r="D720" s="19"/>
      <c r="E720" s="21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99.75" customHeight="1">
      <c r="A721" s="25"/>
      <c r="B721" s="16"/>
      <c r="C721" s="17"/>
      <c r="D721" s="19"/>
      <c r="E721" s="21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99.75" customHeight="1">
      <c r="A722" s="25"/>
      <c r="B722" s="16"/>
      <c r="C722" s="17"/>
      <c r="D722" s="19"/>
      <c r="E722" s="21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99.75" customHeight="1">
      <c r="A723" s="25"/>
      <c r="B723" s="16"/>
      <c r="C723" s="17"/>
      <c r="D723" s="19"/>
      <c r="E723" s="21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99.75" customHeight="1">
      <c r="A724" s="25"/>
      <c r="B724" s="16"/>
      <c r="C724" s="17"/>
      <c r="D724" s="19"/>
      <c r="E724" s="21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99.75" customHeight="1">
      <c r="A725" s="25"/>
      <c r="B725" s="16"/>
      <c r="C725" s="17"/>
      <c r="D725" s="19"/>
      <c r="E725" s="21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99.75" customHeight="1">
      <c r="A726" s="25"/>
      <c r="B726" s="16"/>
      <c r="C726" s="17"/>
      <c r="D726" s="19"/>
      <c r="E726" s="21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99.75" customHeight="1">
      <c r="A727" s="25"/>
      <c r="B727" s="16"/>
      <c r="C727" s="17"/>
      <c r="D727" s="19"/>
      <c r="E727" s="21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99.75" customHeight="1">
      <c r="A728" s="25"/>
      <c r="B728" s="16"/>
      <c r="C728" s="17"/>
      <c r="D728" s="19"/>
      <c r="E728" s="21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99.75" customHeight="1">
      <c r="A729" s="25"/>
      <c r="B729" s="16"/>
      <c r="C729" s="17"/>
      <c r="D729" s="19"/>
      <c r="E729" s="21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99.75" customHeight="1">
      <c r="A730" s="25"/>
      <c r="B730" s="16"/>
      <c r="C730" s="17"/>
      <c r="D730" s="19"/>
      <c r="E730" s="21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99.75" customHeight="1">
      <c r="A731" s="25"/>
      <c r="B731" s="16"/>
      <c r="C731" s="17"/>
      <c r="D731" s="19"/>
      <c r="E731" s="21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99.75" customHeight="1">
      <c r="A732" s="25"/>
      <c r="B732" s="16"/>
      <c r="C732" s="17"/>
      <c r="D732" s="19"/>
      <c r="E732" s="21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99.75" customHeight="1">
      <c r="A733" s="25"/>
      <c r="B733" s="16"/>
      <c r="C733" s="17"/>
      <c r="D733" s="19"/>
      <c r="E733" s="21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99.75" customHeight="1">
      <c r="A734" s="25"/>
      <c r="B734" s="16"/>
      <c r="C734" s="17"/>
      <c r="D734" s="19"/>
      <c r="E734" s="21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99.75" customHeight="1">
      <c r="A735" s="25"/>
      <c r="B735" s="16"/>
      <c r="C735" s="17"/>
      <c r="D735" s="19"/>
      <c r="E735" s="21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99.75" customHeight="1">
      <c r="A736" s="25"/>
      <c r="B736" s="16"/>
      <c r="C736" s="17"/>
      <c r="D736" s="19"/>
      <c r="E736" s="21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99.75" customHeight="1">
      <c r="A737" s="25"/>
      <c r="B737" s="16"/>
      <c r="C737" s="17"/>
      <c r="D737" s="19"/>
      <c r="E737" s="21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99.75" customHeight="1">
      <c r="A738" s="25"/>
      <c r="B738" s="16"/>
      <c r="C738" s="17"/>
      <c r="D738" s="19"/>
      <c r="E738" s="21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99.75" customHeight="1">
      <c r="A739" s="25"/>
      <c r="B739" s="16"/>
      <c r="C739" s="17"/>
      <c r="D739" s="19"/>
      <c r="E739" s="21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99.75" customHeight="1">
      <c r="A740" s="25"/>
      <c r="B740" s="16"/>
      <c r="C740" s="17"/>
      <c r="D740" s="19"/>
      <c r="E740" s="21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99.75" customHeight="1">
      <c r="A741" s="25"/>
      <c r="B741" s="16"/>
      <c r="C741" s="17"/>
      <c r="D741" s="19"/>
      <c r="E741" s="21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99.75" customHeight="1">
      <c r="A742" s="25"/>
      <c r="B742" s="16"/>
      <c r="C742" s="17"/>
      <c r="D742" s="19"/>
      <c r="E742" s="21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99.75" customHeight="1">
      <c r="A743" s="25"/>
      <c r="B743" s="16"/>
      <c r="C743" s="17"/>
      <c r="D743" s="19"/>
      <c r="E743" s="21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99.75" customHeight="1">
      <c r="A744" s="25"/>
      <c r="B744" s="16"/>
      <c r="C744" s="17"/>
      <c r="D744" s="19"/>
      <c r="E744" s="21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99.75" customHeight="1">
      <c r="A745" s="25"/>
      <c r="B745" s="16"/>
      <c r="C745" s="17"/>
      <c r="D745" s="19"/>
      <c r="E745" s="21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99.75" customHeight="1">
      <c r="A746" s="25"/>
      <c r="B746" s="16"/>
      <c r="C746" s="17"/>
      <c r="D746" s="19"/>
      <c r="E746" s="21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99.75" customHeight="1">
      <c r="A747" s="25"/>
      <c r="B747" s="16"/>
      <c r="C747" s="17"/>
      <c r="D747" s="19"/>
      <c r="E747" s="21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99.75" customHeight="1">
      <c r="A748" s="25"/>
      <c r="B748" s="16"/>
      <c r="C748" s="17"/>
      <c r="D748" s="19"/>
      <c r="E748" s="21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99.75" customHeight="1">
      <c r="A749" s="25"/>
      <c r="B749" s="16"/>
      <c r="C749" s="17"/>
      <c r="D749" s="19"/>
      <c r="E749" s="21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99.75" customHeight="1">
      <c r="A750" s="25"/>
      <c r="B750" s="16"/>
      <c r="C750" s="17"/>
      <c r="D750" s="19"/>
      <c r="E750" s="21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99.75" customHeight="1">
      <c r="A751" s="25"/>
      <c r="B751" s="16"/>
      <c r="C751" s="17"/>
      <c r="D751" s="19"/>
      <c r="E751" s="21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99.75" customHeight="1">
      <c r="A752" s="25"/>
      <c r="B752" s="16"/>
      <c r="C752" s="17"/>
      <c r="D752" s="19"/>
      <c r="E752" s="21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99.75" customHeight="1">
      <c r="A753" s="25"/>
      <c r="B753" s="16"/>
      <c r="C753" s="17"/>
      <c r="D753" s="19"/>
      <c r="E753" s="21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99.75" customHeight="1">
      <c r="A754" s="25"/>
      <c r="B754" s="16"/>
      <c r="C754" s="17"/>
      <c r="D754" s="19"/>
      <c r="E754" s="21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99.75" customHeight="1">
      <c r="A755" s="25"/>
      <c r="B755" s="16"/>
      <c r="C755" s="17"/>
      <c r="D755" s="19"/>
      <c r="E755" s="21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99.75" customHeight="1">
      <c r="A756" s="25"/>
      <c r="B756" s="16"/>
      <c r="C756" s="17"/>
      <c r="D756" s="19"/>
      <c r="E756" s="21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99.75" customHeight="1">
      <c r="A757" s="25"/>
      <c r="B757" s="16"/>
      <c r="C757" s="17"/>
      <c r="D757" s="19"/>
      <c r="E757" s="21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99.75" customHeight="1">
      <c r="A758" s="25"/>
      <c r="B758" s="16"/>
      <c r="C758" s="17"/>
      <c r="D758" s="19"/>
      <c r="E758" s="21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99.75" customHeight="1">
      <c r="A759" s="25"/>
      <c r="B759" s="16"/>
      <c r="C759" s="17"/>
      <c r="D759" s="19"/>
      <c r="E759" s="21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99.75" customHeight="1">
      <c r="A760" s="25"/>
      <c r="B760" s="16"/>
      <c r="C760" s="17"/>
      <c r="D760" s="19"/>
      <c r="E760" s="21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99.75" customHeight="1">
      <c r="A761" s="25"/>
      <c r="B761" s="16"/>
      <c r="C761" s="17"/>
      <c r="D761" s="19"/>
      <c r="E761" s="21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99.75" customHeight="1">
      <c r="A762" s="25"/>
      <c r="B762" s="16"/>
      <c r="C762" s="17"/>
      <c r="D762" s="19"/>
      <c r="E762" s="21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99.75" customHeight="1">
      <c r="A763" s="25"/>
      <c r="B763" s="16"/>
      <c r="C763" s="17"/>
      <c r="D763" s="19"/>
      <c r="E763" s="21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99.75" customHeight="1">
      <c r="A764" s="25"/>
      <c r="B764" s="16"/>
      <c r="C764" s="17"/>
      <c r="D764" s="19"/>
      <c r="E764" s="21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99.75" customHeight="1">
      <c r="A765" s="25"/>
      <c r="B765" s="16"/>
      <c r="C765" s="17"/>
      <c r="D765" s="19"/>
      <c r="E765" s="21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99.75" customHeight="1">
      <c r="A766" s="25"/>
      <c r="B766" s="16"/>
      <c r="C766" s="17"/>
      <c r="D766" s="19"/>
      <c r="E766" s="21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99.75" customHeight="1">
      <c r="A767" s="25"/>
      <c r="B767" s="16"/>
      <c r="C767" s="17"/>
      <c r="D767" s="19"/>
      <c r="E767" s="21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99.75" customHeight="1">
      <c r="A768" s="25"/>
      <c r="B768" s="16"/>
      <c r="C768" s="17"/>
      <c r="D768" s="19"/>
      <c r="E768" s="21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99.75" customHeight="1">
      <c r="A769" s="25"/>
      <c r="B769" s="16"/>
      <c r="C769" s="17"/>
      <c r="D769" s="19"/>
      <c r="E769" s="21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99.75" customHeight="1">
      <c r="A770" s="25"/>
      <c r="B770" s="16"/>
      <c r="C770" s="17"/>
      <c r="D770" s="19"/>
      <c r="E770" s="21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99.75" customHeight="1">
      <c r="A771" s="25"/>
      <c r="B771" s="16"/>
      <c r="C771" s="17"/>
      <c r="D771" s="19"/>
      <c r="E771" s="21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99.75" customHeight="1">
      <c r="A772" s="25"/>
      <c r="B772" s="16"/>
      <c r="C772" s="17"/>
      <c r="D772" s="19"/>
      <c r="E772" s="21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99.75" customHeight="1">
      <c r="A773" s="25"/>
      <c r="B773" s="16"/>
      <c r="C773" s="17"/>
      <c r="D773" s="19"/>
      <c r="E773" s="21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99.75" customHeight="1">
      <c r="A774" s="25"/>
      <c r="B774" s="16"/>
      <c r="C774" s="17"/>
      <c r="D774" s="19"/>
      <c r="E774" s="21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99.75" customHeight="1">
      <c r="A775" s="25"/>
      <c r="B775" s="16"/>
      <c r="C775" s="17"/>
      <c r="D775" s="19"/>
      <c r="E775" s="21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99.75" customHeight="1">
      <c r="A776" s="25"/>
      <c r="B776" s="16"/>
      <c r="C776" s="17"/>
      <c r="D776" s="19"/>
      <c r="E776" s="21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99.75" customHeight="1">
      <c r="A777" s="25"/>
      <c r="B777" s="16"/>
      <c r="C777" s="17"/>
      <c r="D777" s="19"/>
      <c r="E777" s="21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99.75" customHeight="1">
      <c r="A778" s="25"/>
      <c r="B778" s="16"/>
      <c r="C778" s="17"/>
      <c r="D778" s="19"/>
      <c r="E778" s="21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99.75" customHeight="1">
      <c r="A779" s="25"/>
      <c r="B779" s="16"/>
      <c r="C779" s="17"/>
      <c r="D779" s="19"/>
      <c r="E779" s="21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99.75" customHeight="1">
      <c r="A780" s="25"/>
      <c r="B780" s="16"/>
      <c r="C780" s="17"/>
      <c r="D780" s="19"/>
      <c r="E780" s="21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99.75" customHeight="1">
      <c r="A781" s="25"/>
      <c r="B781" s="16"/>
      <c r="C781" s="17"/>
      <c r="D781" s="19"/>
      <c r="E781" s="21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99.75" customHeight="1">
      <c r="A782" s="25"/>
      <c r="B782" s="16"/>
      <c r="C782" s="17"/>
      <c r="D782" s="19"/>
      <c r="E782" s="21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99.75" customHeight="1">
      <c r="A783" s="25"/>
      <c r="B783" s="16"/>
      <c r="C783" s="17"/>
      <c r="D783" s="19"/>
      <c r="E783" s="21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99.75" customHeight="1">
      <c r="A784" s="25"/>
      <c r="B784" s="16"/>
      <c r="C784" s="17"/>
      <c r="D784" s="19"/>
      <c r="E784" s="21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99.75" customHeight="1">
      <c r="A785" s="25"/>
      <c r="B785" s="16"/>
      <c r="C785" s="17"/>
      <c r="D785" s="19"/>
      <c r="E785" s="21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99.75" customHeight="1">
      <c r="A786" s="25"/>
      <c r="B786" s="16"/>
      <c r="C786" s="17"/>
      <c r="D786" s="19"/>
      <c r="E786" s="21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99.75" customHeight="1">
      <c r="A787" s="25"/>
      <c r="B787" s="16"/>
      <c r="C787" s="17"/>
      <c r="D787" s="19"/>
      <c r="E787" s="21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99.75" customHeight="1">
      <c r="A788" s="25"/>
      <c r="B788" s="16"/>
      <c r="C788" s="17"/>
      <c r="D788" s="19"/>
      <c r="E788" s="21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99.75" customHeight="1">
      <c r="A789" s="25"/>
      <c r="B789" s="16"/>
      <c r="C789" s="17"/>
      <c r="D789" s="19"/>
      <c r="E789" s="21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99.75" customHeight="1">
      <c r="A790" s="25"/>
      <c r="B790" s="16"/>
      <c r="C790" s="17"/>
      <c r="D790" s="19"/>
      <c r="E790" s="21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99.75" customHeight="1">
      <c r="A791" s="25"/>
      <c r="B791" s="16"/>
      <c r="C791" s="17"/>
      <c r="D791" s="19"/>
      <c r="E791" s="21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99.75" customHeight="1">
      <c r="A792" s="25"/>
      <c r="B792" s="16"/>
      <c r="C792" s="17"/>
      <c r="D792" s="19"/>
      <c r="E792" s="21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99.75" customHeight="1">
      <c r="A793" s="25"/>
      <c r="B793" s="16"/>
      <c r="C793" s="17"/>
      <c r="D793" s="19"/>
      <c r="E793" s="21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99.75" customHeight="1">
      <c r="A794" s="25"/>
      <c r="B794" s="16"/>
      <c r="C794" s="17"/>
      <c r="D794" s="19"/>
      <c r="E794" s="21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99.75" customHeight="1">
      <c r="A795" s="25"/>
      <c r="B795" s="16"/>
      <c r="C795" s="17"/>
      <c r="D795" s="19"/>
      <c r="E795" s="21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99.75" customHeight="1">
      <c r="A796" s="25"/>
      <c r="B796" s="16"/>
      <c r="C796" s="17"/>
      <c r="D796" s="19"/>
      <c r="E796" s="21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99.75" customHeight="1">
      <c r="A797" s="25"/>
      <c r="B797" s="16"/>
      <c r="C797" s="17"/>
      <c r="D797" s="19"/>
      <c r="E797" s="21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99.75" customHeight="1">
      <c r="A798" s="25"/>
      <c r="B798" s="16"/>
      <c r="C798" s="17"/>
      <c r="D798" s="19"/>
      <c r="E798" s="21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99.75" customHeight="1">
      <c r="A799" s="25"/>
      <c r="B799" s="16"/>
      <c r="C799" s="17"/>
      <c r="D799" s="19"/>
      <c r="E799" s="21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99.75" customHeight="1">
      <c r="A800" s="25"/>
      <c r="B800" s="16"/>
      <c r="C800" s="17"/>
      <c r="D800" s="19"/>
      <c r="E800" s="21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99.75" customHeight="1">
      <c r="A801" s="25"/>
      <c r="B801" s="16"/>
      <c r="C801" s="17"/>
      <c r="D801" s="19"/>
      <c r="E801" s="21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99.75" customHeight="1">
      <c r="A802" s="25"/>
      <c r="B802" s="16"/>
      <c r="C802" s="17"/>
      <c r="D802" s="19"/>
      <c r="E802" s="21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99.75" customHeight="1">
      <c r="A803" s="25"/>
      <c r="B803" s="16"/>
      <c r="C803" s="17"/>
      <c r="D803" s="19"/>
      <c r="E803" s="21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99.75" customHeight="1">
      <c r="A804" s="25"/>
      <c r="B804" s="16"/>
      <c r="C804" s="17"/>
      <c r="D804" s="19"/>
      <c r="E804" s="21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99.75" customHeight="1">
      <c r="A805" s="25"/>
      <c r="B805" s="16"/>
      <c r="C805" s="17"/>
      <c r="D805" s="19"/>
      <c r="E805" s="21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99.75" customHeight="1">
      <c r="A806" s="25"/>
      <c r="B806" s="16"/>
      <c r="C806" s="17"/>
      <c r="D806" s="19"/>
      <c r="E806" s="21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99.75" customHeight="1">
      <c r="A807" s="25"/>
      <c r="B807" s="16"/>
      <c r="C807" s="17"/>
      <c r="D807" s="19"/>
      <c r="E807" s="21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99.75" customHeight="1">
      <c r="A808" s="25"/>
      <c r="B808" s="16"/>
      <c r="C808" s="17"/>
      <c r="D808" s="19"/>
      <c r="E808" s="21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99.75" customHeight="1">
      <c r="A809" s="25"/>
      <c r="B809" s="16"/>
      <c r="C809" s="17"/>
      <c r="D809" s="19"/>
      <c r="E809" s="21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99.75" customHeight="1">
      <c r="A810" s="25"/>
      <c r="B810" s="16"/>
      <c r="C810" s="17"/>
      <c r="D810" s="19"/>
      <c r="E810" s="21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99.75" customHeight="1">
      <c r="A811" s="25"/>
      <c r="B811" s="16"/>
      <c r="C811" s="17"/>
      <c r="D811" s="19"/>
      <c r="E811" s="21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99.75" customHeight="1">
      <c r="A812" s="25"/>
      <c r="B812" s="16"/>
      <c r="C812" s="17"/>
      <c r="D812" s="19"/>
      <c r="E812" s="21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99.75" customHeight="1">
      <c r="A813" s="25"/>
      <c r="B813" s="16"/>
      <c r="C813" s="17"/>
      <c r="D813" s="19"/>
      <c r="E813" s="21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99.75" customHeight="1">
      <c r="A814" s="25"/>
      <c r="B814" s="16"/>
      <c r="C814" s="17"/>
      <c r="D814" s="19"/>
      <c r="E814" s="21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99.75" customHeight="1">
      <c r="A815" s="25"/>
      <c r="B815" s="16"/>
      <c r="C815" s="17"/>
      <c r="D815" s="19"/>
      <c r="E815" s="21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99.75" customHeight="1">
      <c r="A816" s="25"/>
      <c r="B816" s="16"/>
      <c r="C816" s="17"/>
      <c r="D816" s="19"/>
      <c r="E816" s="21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99.75" customHeight="1">
      <c r="A817" s="25"/>
      <c r="B817" s="16"/>
      <c r="C817" s="17"/>
      <c r="D817" s="19"/>
      <c r="E817" s="21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99.75" customHeight="1">
      <c r="A818" s="25"/>
      <c r="B818" s="16"/>
      <c r="C818" s="17"/>
      <c r="D818" s="19"/>
      <c r="E818" s="21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99.75" customHeight="1">
      <c r="A819" s="25"/>
      <c r="B819" s="16"/>
      <c r="C819" s="17"/>
      <c r="D819" s="19"/>
      <c r="E819" s="21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99.75" customHeight="1">
      <c r="A820" s="25"/>
      <c r="B820" s="16"/>
      <c r="C820" s="17"/>
      <c r="D820" s="19"/>
      <c r="E820" s="21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99.75" customHeight="1">
      <c r="A821" s="25"/>
      <c r="B821" s="16"/>
      <c r="C821" s="17"/>
      <c r="D821" s="19"/>
      <c r="E821" s="21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99.75" customHeight="1">
      <c r="A822" s="25"/>
      <c r="B822" s="16"/>
      <c r="C822" s="17"/>
      <c r="D822" s="19"/>
      <c r="E822" s="21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99.75" customHeight="1">
      <c r="A823" s="25"/>
      <c r="B823" s="16"/>
      <c r="C823" s="17"/>
      <c r="D823" s="19"/>
      <c r="E823" s="21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99.75" customHeight="1">
      <c r="A824" s="25"/>
      <c r="B824" s="16"/>
      <c r="C824" s="17"/>
      <c r="D824" s="19"/>
      <c r="E824" s="21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99.75" customHeight="1">
      <c r="A825" s="25"/>
      <c r="B825" s="16"/>
      <c r="C825" s="17"/>
      <c r="D825" s="19"/>
      <c r="E825" s="21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99.75" customHeight="1">
      <c r="A826" s="25"/>
      <c r="B826" s="16"/>
      <c r="C826" s="17"/>
      <c r="D826" s="19"/>
      <c r="E826" s="21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99.75" customHeight="1">
      <c r="A827" s="25"/>
      <c r="B827" s="16"/>
      <c r="C827" s="17"/>
      <c r="D827" s="19"/>
      <c r="E827" s="21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99.75" customHeight="1">
      <c r="A828" s="25"/>
      <c r="B828" s="16"/>
      <c r="C828" s="17"/>
      <c r="D828" s="19"/>
      <c r="E828" s="21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99.75" customHeight="1">
      <c r="A829" s="25"/>
      <c r="B829" s="16"/>
      <c r="C829" s="17"/>
      <c r="D829" s="19"/>
      <c r="E829" s="21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99.75" customHeight="1">
      <c r="A830" s="25"/>
      <c r="B830" s="16"/>
      <c r="C830" s="17"/>
      <c r="D830" s="19"/>
      <c r="E830" s="21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99.75" customHeight="1">
      <c r="A831" s="25"/>
      <c r="B831" s="16"/>
      <c r="C831" s="17"/>
      <c r="D831" s="19"/>
      <c r="E831" s="21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99.75" customHeight="1">
      <c r="A832" s="25"/>
      <c r="B832" s="16"/>
      <c r="C832" s="17"/>
      <c r="D832" s="19"/>
      <c r="E832" s="21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99.75" customHeight="1">
      <c r="A833" s="25"/>
      <c r="B833" s="16"/>
      <c r="C833" s="17"/>
      <c r="D833" s="19"/>
      <c r="E833" s="21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99.75" customHeight="1">
      <c r="A834" s="25"/>
      <c r="B834" s="16"/>
      <c r="C834" s="17"/>
      <c r="D834" s="19"/>
      <c r="E834" s="21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99.75" customHeight="1">
      <c r="A835" s="25"/>
      <c r="B835" s="16"/>
      <c r="C835" s="17"/>
      <c r="D835" s="19"/>
      <c r="E835" s="21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99.75" customHeight="1">
      <c r="A836" s="25"/>
      <c r="B836" s="16"/>
      <c r="C836" s="17"/>
      <c r="D836" s="19"/>
      <c r="E836" s="21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99.75" customHeight="1">
      <c r="A837" s="25"/>
      <c r="B837" s="16"/>
      <c r="C837" s="17"/>
      <c r="D837" s="19"/>
      <c r="E837" s="21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99.75" customHeight="1">
      <c r="A838" s="25"/>
      <c r="B838" s="16"/>
      <c r="C838" s="17"/>
      <c r="D838" s="19"/>
      <c r="E838" s="21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99.75" customHeight="1">
      <c r="A839" s="25"/>
      <c r="B839" s="16"/>
      <c r="C839" s="17"/>
      <c r="D839" s="19"/>
      <c r="E839" s="21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99.75" customHeight="1">
      <c r="A840" s="25"/>
      <c r="B840" s="16"/>
      <c r="C840" s="17"/>
      <c r="D840" s="19"/>
      <c r="E840" s="21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99.75" customHeight="1">
      <c r="A841" s="25"/>
      <c r="B841" s="16"/>
      <c r="C841" s="17"/>
      <c r="D841" s="19"/>
      <c r="E841" s="21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99.75" customHeight="1">
      <c r="A842" s="25"/>
      <c r="B842" s="16"/>
      <c r="C842" s="17"/>
      <c r="D842" s="19"/>
      <c r="E842" s="21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99.75" customHeight="1">
      <c r="A843" s="25"/>
      <c r="B843" s="16"/>
      <c r="C843" s="17"/>
      <c r="D843" s="19"/>
      <c r="E843" s="21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99.75" customHeight="1">
      <c r="A844" s="25"/>
      <c r="B844" s="16"/>
      <c r="C844" s="17"/>
      <c r="D844" s="19"/>
      <c r="E844" s="21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99.75" customHeight="1">
      <c r="A845" s="25"/>
      <c r="B845" s="16"/>
      <c r="C845" s="17"/>
      <c r="D845" s="19"/>
      <c r="E845" s="21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99.75" customHeight="1">
      <c r="A846" s="25"/>
      <c r="B846" s="16"/>
      <c r="C846" s="17"/>
      <c r="D846" s="19"/>
      <c r="E846" s="21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99.75" customHeight="1">
      <c r="A847" s="25"/>
      <c r="B847" s="16"/>
      <c r="C847" s="17"/>
      <c r="D847" s="19"/>
      <c r="E847" s="21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99.75" customHeight="1">
      <c r="A848" s="25"/>
      <c r="B848" s="16"/>
      <c r="C848" s="17"/>
      <c r="D848" s="19"/>
      <c r="E848" s="21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99.75" customHeight="1">
      <c r="A849" s="25"/>
      <c r="B849" s="16"/>
      <c r="C849" s="17"/>
      <c r="D849" s="19"/>
      <c r="E849" s="21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99.75" customHeight="1">
      <c r="A850" s="25"/>
      <c r="B850" s="16"/>
      <c r="C850" s="17"/>
      <c r="D850" s="19"/>
      <c r="E850" s="21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99.75" customHeight="1">
      <c r="A851" s="25"/>
      <c r="B851" s="16"/>
      <c r="C851" s="17"/>
      <c r="D851" s="19"/>
      <c r="E851" s="21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99.75" customHeight="1">
      <c r="A852" s="25"/>
      <c r="B852" s="16"/>
      <c r="C852" s="17"/>
      <c r="D852" s="19"/>
      <c r="E852" s="21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99.75" customHeight="1">
      <c r="A853" s="25"/>
      <c r="B853" s="16"/>
      <c r="C853" s="17"/>
      <c r="D853" s="19"/>
      <c r="E853" s="21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99.75" customHeight="1">
      <c r="A854" s="25"/>
      <c r="B854" s="16"/>
      <c r="C854" s="17"/>
      <c r="D854" s="19"/>
      <c r="E854" s="21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99.75" customHeight="1">
      <c r="A855" s="25"/>
      <c r="B855" s="16"/>
      <c r="C855" s="17"/>
      <c r="D855" s="19"/>
      <c r="E855" s="21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99.75" customHeight="1">
      <c r="A856" s="25"/>
      <c r="B856" s="16"/>
      <c r="C856" s="17"/>
      <c r="D856" s="19"/>
      <c r="E856" s="21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99.75" customHeight="1">
      <c r="A857" s="25"/>
      <c r="B857" s="16"/>
      <c r="C857" s="17"/>
      <c r="D857" s="19"/>
      <c r="E857" s="21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99.75" customHeight="1">
      <c r="A858" s="25"/>
      <c r="B858" s="16"/>
      <c r="C858" s="17"/>
      <c r="D858" s="19"/>
      <c r="E858" s="21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99.75" customHeight="1">
      <c r="A859" s="25"/>
      <c r="B859" s="16"/>
      <c r="C859" s="17"/>
      <c r="D859" s="19"/>
      <c r="E859" s="21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99.75" customHeight="1">
      <c r="A860" s="25"/>
      <c r="B860" s="16"/>
      <c r="C860" s="17"/>
      <c r="D860" s="19"/>
      <c r="E860" s="21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99.75" customHeight="1">
      <c r="A861" s="25"/>
      <c r="B861" s="16"/>
      <c r="C861" s="17"/>
      <c r="D861" s="19"/>
      <c r="E861" s="21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99.75" customHeight="1">
      <c r="A862" s="25"/>
      <c r="B862" s="16"/>
      <c r="C862" s="17"/>
      <c r="D862" s="19"/>
      <c r="E862" s="21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99.75" customHeight="1">
      <c r="A863" s="25"/>
      <c r="B863" s="16"/>
      <c r="C863" s="17"/>
      <c r="D863" s="19"/>
      <c r="E863" s="21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99.75" customHeight="1">
      <c r="A864" s="25"/>
      <c r="B864" s="16"/>
      <c r="C864" s="17"/>
      <c r="D864" s="19"/>
      <c r="E864" s="21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99.75" customHeight="1">
      <c r="A865" s="25"/>
      <c r="B865" s="16"/>
      <c r="C865" s="17"/>
      <c r="D865" s="19"/>
      <c r="E865" s="21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99.75" customHeight="1">
      <c r="A866" s="25"/>
      <c r="B866" s="16"/>
      <c r="C866" s="17"/>
      <c r="D866" s="19"/>
      <c r="E866" s="21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99.75" customHeight="1">
      <c r="A867" s="25"/>
      <c r="B867" s="16"/>
      <c r="C867" s="17"/>
      <c r="D867" s="19"/>
      <c r="E867" s="21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99.75" customHeight="1">
      <c r="A868" s="25"/>
      <c r="B868" s="16"/>
      <c r="C868" s="17"/>
      <c r="D868" s="19"/>
      <c r="E868" s="21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99.75" customHeight="1">
      <c r="A869" s="25"/>
      <c r="B869" s="16"/>
      <c r="C869" s="17"/>
      <c r="D869" s="19"/>
      <c r="E869" s="21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99.75" customHeight="1">
      <c r="A870" s="25"/>
      <c r="B870" s="16"/>
      <c r="C870" s="17"/>
      <c r="D870" s="19"/>
      <c r="E870" s="21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99.75" customHeight="1">
      <c r="A871" s="25"/>
      <c r="B871" s="16"/>
      <c r="C871" s="17"/>
      <c r="D871" s="19"/>
      <c r="E871" s="21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99.75" customHeight="1">
      <c r="A872" s="25"/>
      <c r="B872" s="16"/>
      <c r="C872" s="17"/>
      <c r="D872" s="19"/>
      <c r="E872" s="21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99.75" customHeight="1">
      <c r="A873" s="25"/>
      <c r="B873" s="16"/>
      <c r="C873" s="17"/>
      <c r="D873" s="19"/>
      <c r="E873" s="21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99.75" customHeight="1">
      <c r="A874" s="25"/>
      <c r="B874" s="16"/>
      <c r="C874" s="17"/>
      <c r="D874" s="19"/>
      <c r="E874" s="21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99.75" customHeight="1">
      <c r="A875" s="25"/>
      <c r="B875" s="16"/>
      <c r="C875" s="17"/>
      <c r="D875" s="19"/>
      <c r="E875" s="21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99.75" customHeight="1">
      <c r="A876" s="25"/>
      <c r="B876" s="16"/>
      <c r="C876" s="17"/>
      <c r="D876" s="19"/>
      <c r="E876" s="21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99.75" customHeight="1">
      <c r="A877" s="25"/>
      <c r="B877" s="16"/>
      <c r="C877" s="17"/>
      <c r="D877" s="19"/>
      <c r="E877" s="21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99.75" customHeight="1">
      <c r="A878" s="25"/>
      <c r="B878" s="16"/>
      <c r="C878" s="17"/>
      <c r="D878" s="19"/>
      <c r="E878" s="21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99.75" customHeight="1">
      <c r="A879" s="25"/>
      <c r="B879" s="16"/>
      <c r="C879" s="17"/>
      <c r="D879" s="19"/>
      <c r="E879" s="21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99.75" customHeight="1">
      <c r="A880" s="25"/>
      <c r="B880" s="16"/>
      <c r="C880" s="17"/>
      <c r="D880" s="19"/>
      <c r="E880" s="21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99.75" customHeight="1">
      <c r="A881" s="25"/>
      <c r="B881" s="16"/>
      <c r="C881" s="17"/>
      <c r="D881" s="19"/>
      <c r="E881" s="21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99.75" customHeight="1">
      <c r="A882" s="25"/>
      <c r="B882" s="16"/>
      <c r="C882" s="17"/>
      <c r="D882" s="19"/>
      <c r="E882" s="21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99.75" customHeight="1">
      <c r="A883" s="25"/>
      <c r="B883" s="16"/>
      <c r="C883" s="17"/>
      <c r="D883" s="19"/>
      <c r="E883" s="21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99.75" customHeight="1">
      <c r="A884" s="25"/>
      <c r="B884" s="16"/>
      <c r="C884" s="17"/>
      <c r="D884" s="19"/>
      <c r="E884" s="21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99.75" customHeight="1">
      <c r="A885" s="25"/>
      <c r="B885" s="16"/>
      <c r="C885" s="17"/>
      <c r="D885" s="19"/>
      <c r="E885" s="21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99.75" customHeight="1">
      <c r="A886" s="25"/>
      <c r="B886" s="16"/>
      <c r="C886" s="17"/>
      <c r="D886" s="19"/>
      <c r="E886" s="21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99.75" customHeight="1">
      <c r="A887" s="25"/>
      <c r="B887" s="16"/>
      <c r="C887" s="17"/>
      <c r="D887" s="19"/>
      <c r="E887" s="21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99.75" customHeight="1">
      <c r="A888" s="25"/>
      <c r="B888" s="16"/>
      <c r="C888" s="17"/>
      <c r="D888" s="19"/>
      <c r="E888" s="21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99.75" customHeight="1">
      <c r="A889" s="25"/>
      <c r="B889" s="16"/>
      <c r="C889" s="17"/>
      <c r="D889" s="19"/>
      <c r="E889" s="21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99.75" customHeight="1">
      <c r="A890" s="25"/>
      <c r="B890" s="16"/>
      <c r="C890" s="17"/>
      <c r="D890" s="19"/>
      <c r="E890" s="21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99.75" customHeight="1">
      <c r="A891" s="25"/>
      <c r="B891" s="16"/>
      <c r="C891" s="17"/>
      <c r="D891" s="19"/>
      <c r="E891" s="21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99.75" customHeight="1">
      <c r="A892" s="25"/>
      <c r="B892" s="16"/>
      <c r="C892" s="17"/>
      <c r="D892" s="19"/>
      <c r="E892" s="21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99.75" customHeight="1">
      <c r="A893" s="25"/>
      <c r="B893" s="16"/>
      <c r="C893" s="17"/>
      <c r="D893" s="19"/>
      <c r="E893" s="21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99.75" customHeight="1">
      <c r="A894" s="25"/>
      <c r="B894" s="16"/>
      <c r="C894" s="17"/>
      <c r="D894" s="19"/>
      <c r="E894" s="21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99.75" customHeight="1">
      <c r="A895" s="25"/>
      <c r="B895" s="16"/>
      <c r="C895" s="17"/>
      <c r="D895" s="19"/>
      <c r="E895" s="21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99.75" customHeight="1">
      <c r="A896" s="25"/>
      <c r="B896" s="16"/>
      <c r="C896" s="17"/>
      <c r="D896" s="19"/>
      <c r="E896" s="21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99.75" customHeight="1">
      <c r="A897" s="25"/>
      <c r="B897" s="16"/>
      <c r="C897" s="17"/>
      <c r="D897" s="19"/>
      <c r="E897" s="21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99.75" customHeight="1">
      <c r="A898" s="25"/>
      <c r="B898" s="16"/>
      <c r="C898" s="17"/>
      <c r="D898" s="19"/>
      <c r="E898" s="21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99.75" customHeight="1">
      <c r="A899" s="25"/>
      <c r="B899" s="16"/>
      <c r="C899" s="17"/>
      <c r="D899" s="19"/>
      <c r="E899" s="21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99.75" customHeight="1">
      <c r="A900" s="25"/>
      <c r="B900" s="16"/>
      <c r="C900" s="17"/>
      <c r="D900" s="19"/>
      <c r="E900" s="21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99.75" customHeight="1">
      <c r="A901" s="25"/>
      <c r="B901" s="16"/>
      <c r="C901" s="17"/>
      <c r="D901" s="19"/>
      <c r="E901" s="21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99.75" customHeight="1">
      <c r="A902" s="25"/>
      <c r="B902" s="16"/>
      <c r="C902" s="17"/>
      <c r="D902" s="19"/>
      <c r="E902" s="21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99.75" customHeight="1">
      <c r="A903" s="25"/>
      <c r="B903" s="16"/>
      <c r="C903" s="17"/>
      <c r="D903" s="19"/>
      <c r="E903" s="21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99.75" customHeight="1">
      <c r="A904" s="25"/>
      <c r="B904" s="16"/>
      <c r="C904" s="17"/>
      <c r="D904" s="19"/>
      <c r="E904" s="21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99.75" customHeight="1">
      <c r="A905" s="25"/>
      <c r="B905" s="16"/>
      <c r="C905" s="17"/>
      <c r="D905" s="19"/>
      <c r="E905" s="21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99.75" customHeight="1">
      <c r="A906" s="25"/>
      <c r="B906" s="16"/>
      <c r="C906" s="17"/>
      <c r="D906" s="19"/>
      <c r="E906" s="21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99.75" customHeight="1">
      <c r="A907" s="25"/>
      <c r="B907" s="16"/>
      <c r="C907" s="17"/>
      <c r="D907" s="19"/>
      <c r="E907" s="21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99.75" customHeight="1">
      <c r="A908" s="25"/>
      <c r="B908" s="16"/>
      <c r="C908" s="17"/>
      <c r="D908" s="19"/>
      <c r="E908" s="21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99.75" customHeight="1">
      <c r="A909" s="25"/>
      <c r="B909" s="16"/>
      <c r="C909" s="17"/>
      <c r="D909" s="19"/>
      <c r="E909" s="21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99.75" customHeight="1">
      <c r="A910" s="25"/>
      <c r="B910" s="16"/>
      <c r="C910" s="17"/>
      <c r="D910" s="19"/>
      <c r="E910" s="21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99.75" customHeight="1">
      <c r="A911" s="25"/>
      <c r="B911" s="16"/>
      <c r="C911" s="17"/>
      <c r="D911" s="19"/>
      <c r="E911" s="21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99.75" customHeight="1">
      <c r="A912" s="25"/>
      <c r="B912" s="16"/>
      <c r="C912" s="17"/>
      <c r="D912" s="19"/>
      <c r="E912" s="21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99.75" customHeight="1">
      <c r="A913" s="25"/>
      <c r="B913" s="16"/>
      <c r="C913" s="17"/>
      <c r="D913" s="19"/>
      <c r="E913" s="21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99.75" customHeight="1">
      <c r="A914" s="25"/>
      <c r="B914" s="16"/>
      <c r="C914" s="17"/>
      <c r="D914" s="19"/>
      <c r="E914" s="21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99.75" customHeight="1">
      <c r="A915" s="25"/>
      <c r="B915" s="16"/>
      <c r="C915" s="17"/>
      <c r="D915" s="19"/>
      <c r="E915" s="21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99.75" customHeight="1">
      <c r="A916" s="25"/>
      <c r="B916" s="16"/>
      <c r="C916" s="17"/>
      <c r="D916" s="19"/>
      <c r="E916" s="21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99.75" customHeight="1">
      <c r="A917" s="25"/>
      <c r="B917" s="16"/>
      <c r="C917" s="17"/>
      <c r="D917" s="19"/>
      <c r="E917" s="21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99.75" customHeight="1">
      <c r="A918" s="25"/>
      <c r="B918" s="16"/>
      <c r="C918" s="17"/>
      <c r="D918" s="19"/>
      <c r="E918" s="21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99.75" customHeight="1">
      <c r="A919" s="25"/>
      <c r="B919" s="16"/>
      <c r="C919" s="17"/>
      <c r="D919" s="19"/>
      <c r="E919" s="21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99.75" customHeight="1">
      <c r="A920" s="25"/>
      <c r="B920" s="16"/>
      <c r="C920" s="17"/>
      <c r="D920" s="19"/>
      <c r="E920" s="21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99.75" customHeight="1">
      <c r="A921" s="25"/>
      <c r="B921" s="16"/>
      <c r="C921" s="17"/>
      <c r="D921" s="19"/>
      <c r="E921" s="21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99.75" customHeight="1">
      <c r="A922" s="25"/>
      <c r="B922" s="16"/>
      <c r="C922" s="17"/>
      <c r="D922" s="19"/>
      <c r="E922" s="21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99.75" customHeight="1">
      <c r="A923" s="25"/>
      <c r="B923" s="16"/>
      <c r="C923" s="17"/>
      <c r="D923" s="19"/>
      <c r="E923" s="21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99.75" customHeight="1">
      <c r="A924" s="25"/>
      <c r="B924" s="16"/>
      <c r="C924" s="17"/>
      <c r="D924" s="19"/>
      <c r="E924" s="21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99.75" customHeight="1">
      <c r="A925" s="25"/>
      <c r="B925" s="16"/>
      <c r="C925" s="17"/>
      <c r="D925" s="19"/>
      <c r="E925" s="21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99.75" customHeight="1">
      <c r="A926" s="25"/>
      <c r="B926" s="16"/>
      <c r="C926" s="17"/>
      <c r="D926" s="19"/>
      <c r="E926" s="21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99.75" customHeight="1">
      <c r="A927" s="25"/>
      <c r="B927" s="16"/>
      <c r="C927" s="17"/>
      <c r="D927" s="19"/>
      <c r="E927" s="21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99.75" customHeight="1">
      <c r="A928" s="25"/>
      <c r="B928" s="16"/>
      <c r="C928" s="17"/>
      <c r="D928" s="19"/>
      <c r="E928" s="21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99.75" customHeight="1">
      <c r="A929" s="25"/>
      <c r="B929" s="16"/>
      <c r="C929" s="17"/>
      <c r="D929" s="19"/>
      <c r="E929" s="21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99.75" customHeight="1">
      <c r="A930" s="25"/>
      <c r="B930" s="16"/>
      <c r="C930" s="17"/>
      <c r="D930" s="19"/>
      <c r="E930" s="21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99.75" customHeight="1">
      <c r="A931" s="25"/>
      <c r="B931" s="16"/>
      <c r="C931" s="17"/>
      <c r="D931" s="19"/>
      <c r="E931" s="21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99.75" customHeight="1">
      <c r="A932" s="25"/>
      <c r="B932" s="16"/>
      <c r="C932" s="17"/>
      <c r="D932" s="19"/>
      <c r="E932" s="21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99.75" customHeight="1">
      <c r="A933" s="25"/>
      <c r="B933" s="16"/>
      <c r="C933" s="17"/>
      <c r="D933" s="19"/>
      <c r="E933" s="21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99.75" customHeight="1">
      <c r="A934" s="25"/>
      <c r="B934" s="16"/>
      <c r="C934" s="17"/>
      <c r="D934" s="19"/>
      <c r="E934" s="21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99.75" customHeight="1">
      <c r="A935" s="25"/>
      <c r="B935" s="16"/>
      <c r="C935" s="17"/>
      <c r="D935" s="19"/>
      <c r="E935" s="21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99.75" customHeight="1">
      <c r="A936" s="25"/>
      <c r="B936" s="16"/>
      <c r="C936" s="17"/>
      <c r="D936" s="19"/>
      <c r="E936" s="21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99.75" customHeight="1">
      <c r="A937" s="25"/>
      <c r="B937" s="16"/>
      <c r="C937" s="17"/>
      <c r="D937" s="19"/>
      <c r="E937" s="21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99.75" customHeight="1">
      <c r="A938" s="25"/>
      <c r="B938" s="16"/>
      <c r="C938" s="17"/>
      <c r="D938" s="19"/>
      <c r="E938" s="21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99.75" customHeight="1">
      <c r="A939" s="25"/>
      <c r="B939" s="16"/>
      <c r="C939" s="17"/>
      <c r="D939" s="19"/>
      <c r="E939" s="21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99.75" customHeight="1">
      <c r="A940" s="25"/>
      <c r="B940" s="16"/>
      <c r="C940" s="17"/>
      <c r="D940" s="19"/>
      <c r="E940" s="21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99.75" customHeight="1">
      <c r="A941" s="25"/>
      <c r="B941" s="16"/>
      <c r="C941" s="17"/>
      <c r="D941" s="19"/>
      <c r="E941" s="21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99.75" customHeight="1">
      <c r="A942" s="25"/>
      <c r="B942" s="16"/>
      <c r="C942" s="17"/>
      <c r="D942" s="19"/>
      <c r="E942" s="21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99.75" customHeight="1">
      <c r="A943" s="25"/>
      <c r="B943" s="16"/>
      <c r="C943" s="17"/>
      <c r="D943" s="19"/>
      <c r="E943" s="21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99.75" customHeight="1">
      <c r="A944" s="25"/>
      <c r="B944" s="16"/>
      <c r="C944" s="17"/>
      <c r="D944" s="19"/>
      <c r="E944" s="21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99.75" customHeight="1">
      <c r="A945" s="25"/>
      <c r="B945" s="16"/>
      <c r="C945" s="17"/>
      <c r="D945" s="19"/>
      <c r="E945" s="21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99.75" customHeight="1">
      <c r="A946" s="25"/>
      <c r="B946" s="16"/>
      <c r="C946" s="17"/>
      <c r="D946" s="19"/>
      <c r="E946" s="21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99.75" customHeight="1">
      <c r="A947" s="25"/>
      <c r="B947" s="16"/>
      <c r="C947" s="17"/>
      <c r="D947" s="19"/>
      <c r="E947" s="21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99.75" customHeight="1">
      <c r="A948" s="25"/>
      <c r="B948" s="16"/>
      <c r="C948" s="17"/>
      <c r="D948" s="19"/>
      <c r="E948" s="21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99.75" customHeight="1">
      <c r="A949" s="25"/>
      <c r="B949" s="16"/>
      <c r="C949" s="17"/>
      <c r="D949" s="19"/>
      <c r="E949" s="21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99.75" customHeight="1">
      <c r="A950" s="25"/>
      <c r="B950" s="16"/>
      <c r="C950" s="17"/>
      <c r="D950" s="19"/>
      <c r="E950" s="21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99.75" customHeight="1">
      <c r="A951" s="25"/>
      <c r="B951" s="16"/>
      <c r="C951" s="17"/>
      <c r="D951" s="19"/>
      <c r="E951" s="21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99.75" customHeight="1">
      <c r="A952" s="25"/>
      <c r="B952" s="16"/>
      <c r="C952" s="17"/>
      <c r="D952" s="19"/>
      <c r="E952" s="21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99.75" customHeight="1">
      <c r="A953" s="25"/>
      <c r="B953" s="16"/>
      <c r="C953" s="17"/>
      <c r="D953" s="19"/>
      <c r="E953" s="21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99.75" customHeight="1">
      <c r="A954" s="25"/>
      <c r="B954" s="16"/>
      <c r="C954" s="17"/>
      <c r="D954" s="19"/>
      <c r="E954" s="21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99.75" customHeight="1">
      <c r="A955" s="25"/>
      <c r="B955" s="16"/>
      <c r="C955" s="17"/>
      <c r="D955" s="19"/>
      <c r="E955" s="21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99.75" customHeight="1">
      <c r="A956" s="25"/>
      <c r="B956" s="16"/>
      <c r="C956" s="17"/>
      <c r="D956" s="19"/>
      <c r="E956" s="21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99.75" customHeight="1">
      <c r="A957" s="25"/>
      <c r="B957" s="16"/>
      <c r="C957" s="17"/>
      <c r="D957" s="19"/>
      <c r="E957" s="21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99.75" customHeight="1">
      <c r="A958" s="25"/>
      <c r="B958" s="16"/>
      <c r="C958" s="17"/>
      <c r="D958" s="19"/>
      <c r="E958" s="21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99.75" customHeight="1">
      <c r="A959" s="25"/>
      <c r="B959" s="16"/>
      <c r="C959" s="17"/>
      <c r="D959" s="19"/>
      <c r="E959" s="21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99.75" customHeight="1">
      <c r="A960" s="25"/>
      <c r="B960" s="16"/>
      <c r="C960" s="17"/>
      <c r="D960" s="19"/>
      <c r="E960" s="21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99.75" customHeight="1">
      <c r="A961" s="25"/>
      <c r="B961" s="16"/>
      <c r="C961" s="17"/>
      <c r="D961" s="19"/>
      <c r="E961" s="21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99.75" customHeight="1">
      <c r="A962" s="25"/>
      <c r="B962" s="16"/>
      <c r="C962" s="17"/>
      <c r="D962" s="19"/>
      <c r="E962" s="21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99.75" customHeight="1">
      <c r="A963" s="25"/>
      <c r="B963" s="16"/>
      <c r="C963" s="17"/>
      <c r="D963" s="19"/>
      <c r="E963" s="21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99.75" customHeight="1">
      <c r="A964" s="25"/>
      <c r="B964" s="16"/>
      <c r="C964" s="17"/>
      <c r="D964" s="19"/>
      <c r="E964" s="21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99.75" customHeight="1">
      <c r="A965" s="25"/>
      <c r="B965" s="16"/>
      <c r="C965" s="17"/>
      <c r="D965" s="19"/>
      <c r="E965" s="21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99.75" customHeight="1">
      <c r="A966" s="25"/>
      <c r="B966" s="16"/>
      <c r="C966" s="17"/>
      <c r="D966" s="19"/>
      <c r="E966" s="21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99.75" customHeight="1">
      <c r="A967" s="25"/>
      <c r="B967" s="16"/>
      <c r="C967" s="17"/>
      <c r="D967" s="19"/>
      <c r="E967" s="21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99.75" customHeight="1">
      <c r="A968" s="25"/>
      <c r="B968" s="16"/>
      <c r="C968" s="17"/>
      <c r="D968" s="19"/>
      <c r="E968" s="21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99.75" customHeight="1">
      <c r="A969" s="25"/>
      <c r="B969" s="16"/>
      <c r="C969" s="17"/>
      <c r="D969" s="19"/>
      <c r="E969" s="21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99.75" customHeight="1">
      <c r="A970" s="25"/>
      <c r="B970" s="16"/>
      <c r="C970" s="17"/>
      <c r="D970" s="19"/>
      <c r="E970" s="21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99.75" customHeight="1">
      <c r="A971" s="25"/>
      <c r="B971" s="16"/>
      <c r="C971" s="17"/>
      <c r="D971" s="19"/>
      <c r="E971" s="21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99.75" customHeight="1">
      <c r="A972" s="25"/>
      <c r="B972" s="16"/>
      <c r="C972" s="17"/>
      <c r="D972" s="19"/>
      <c r="E972" s="21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99.75" customHeight="1">
      <c r="A973" s="25"/>
      <c r="B973" s="16"/>
      <c r="C973" s="17"/>
      <c r="D973" s="19"/>
      <c r="E973" s="21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99.75" customHeight="1">
      <c r="A974" s="25"/>
      <c r="B974" s="16"/>
      <c r="C974" s="17"/>
      <c r="D974" s="19"/>
      <c r="E974" s="21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99.75" customHeight="1">
      <c r="A975" s="25"/>
      <c r="B975" s="16"/>
      <c r="C975" s="17"/>
      <c r="D975" s="19"/>
      <c r="E975" s="21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99.75" customHeight="1">
      <c r="A976" s="25"/>
      <c r="B976" s="16"/>
      <c r="C976" s="17"/>
      <c r="D976" s="19"/>
      <c r="E976" s="21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99.75" customHeight="1">
      <c r="A977" s="25"/>
      <c r="B977" s="16"/>
      <c r="C977" s="17"/>
      <c r="D977" s="19"/>
      <c r="E977" s="21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99.75" customHeight="1">
      <c r="A978" s="25"/>
      <c r="B978" s="16"/>
      <c r="C978" s="17"/>
      <c r="D978" s="19"/>
      <c r="E978" s="21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99.75" customHeight="1">
      <c r="A979" s="25"/>
      <c r="B979" s="16"/>
      <c r="C979" s="17"/>
      <c r="D979" s="19"/>
      <c r="E979" s="21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99.75" customHeight="1">
      <c r="A980" s="25"/>
      <c r="B980" s="16"/>
      <c r="C980" s="17"/>
      <c r="D980" s="19"/>
      <c r="E980" s="21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99.75" customHeight="1">
      <c r="A981" s="25"/>
      <c r="B981" s="16"/>
      <c r="C981" s="17"/>
      <c r="D981" s="19"/>
      <c r="E981" s="21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99.75" customHeight="1">
      <c r="A982" s="25"/>
      <c r="B982" s="16"/>
      <c r="C982" s="17"/>
      <c r="D982" s="19"/>
      <c r="E982" s="21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99.75" customHeight="1">
      <c r="A983" s="25"/>
      <c r="B983" s="16"/>
      <c r="C983" s="17"/>
      <c r="D983" s="19"/>
      <c r="E983" s="21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99.75" customHeight="1">
      <c r="A984" s="25"/>
      <c r="B984" s="16"/>
      <c r="C984" s="17"/>
      <c r="D984" s="19"/>
      <c r="E984" s="21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99.75" customHeight="1">
      <c r="A985" s="25"/>
      <c r="B985" s="16"/>
      <c r="C985" s="17"/>
      <c r="D985" s="19"/>
      <c r="E985" s="21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99.75" customHeight="1">
      <c r="A986" s="25"/>
      <c r="B986" s="16"/>
      <c r="C986" s="17"/>
      <c r="D986" s="19"/>
      <c r="E986" s="21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99.75" customHeight="1">
      <c r="A987" s="25"/>
      <c r="B987" s="16"/>
      <c r="C987" s="17"/>
      <c r="D987" s="19"/>
      <c r="E987" s="21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99.75" customHeight="1">
      <c r="A988" s="25"/>
      <c r="B988" s="16"/>
      <c r="C988" s="17"/>
      <c r="D988" s="19"/>
      <c r="E988" s="21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99.75" customHeight="1">
      <c r="A989" s="25"/>
      <c r="B989" s="16"/>
      <c r="C989" s="17"/>
      <c r="D989" s="19"/>
      <c r="E989" s="21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99.75" customHeight="1">
      <c r="A990" s="25"/>
      <c r="B990" s="16"/>
      <c r="C990" s="17"/>
      <c r="D990" s="19"/>
      <c r="E990" s="21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99.75" customHeight="1">
      <c r="A991" s="25"/>
      <c r="B991" s="16"/>
      <c r="C991" s="17"/>
      <c r="D991" s="19"/>
      <c r="E991" s="21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99.75" customHeight="1">
      <c r="A992" s="25"/>
      <c r="B992" s="16"/>
      <c r="C992" s="17"/>
      <c r="D992" s="19"/>
      <c r="E992" s="21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99.75" customHeight="1">
      <c r="A993" s="25"/>
      <c r="B993" s="16"/>
      <c r="C993" s="17"/>
      <c r="D993" s="19"/>
      <c r="E993" s="21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99.75" customHeight="1">
      <c r="A994" s="25"/>
      <c r="B994" s="16"/>
      <c r="C994" s="17"/>
      <c r="D994" s="19"/>
      <c r="E994" s="21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99.75" customHeight="1">
      <c r="A995" s="25"/>
      <c r="B995" s="16"/>
      <c r="C995" s="17"/>
      <c r="D995" s="19"/>
      <c r="E995" s="21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99.75" customHeight="1">
      <c r="A996" s="25"/>
      <c r="B996" s="16"/>
      <c r="C996" s="17"/>
      <c r="D996" s="19"/>
      <c r="E996" s="21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99.75" customHeight="1">
      <c r="A997" s="25"/>
      <c r="B997" s="16"/>
      <c r="C997" s="17"/>
      <c r="D997" s="19"/>
      <c r="E997" s="21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99.75" customHeight="1">
      <c r="A998" s="25"/>
      <c r="B998" s="16"/>
      <c r="C998" s="17"/>
      <c r="D998" s="19"/>
      <c r="E998" s="21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99.75" customHeight="1">
      <c r="A999" s="25"/>
      <c r="B999" s="16"/>
      <c r="C999" s="17"/>
      <c r="D999" s="19"/>
      <c r="E999" s="21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99.75" customHeight="1">
      <c r="A1000" s="25"/>
      <c r="B1000" s="16"/>
      <c r="C1000" s="17"/>
      <c r="D1000" s="19"/>
      <c r="E1000" s="21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4.85546875" customWidth="1"/>
    <col min="2" max="2" width="22.85546875" customWidth="1"/>
    <col min="3" max="9" width="4.42578125" customWidth="1"/>
    <col min="10" max="10" width="9.85546875" customWidth="1"/>
    <col min="11" max="26" width="9.140625" customWidth="1"/>
  </cols>
  <sheetData>
    <row r="1" spans="1:26" ht="21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>
      <c r="A2" s="1"/>
      <c r="B2" s="198" t="s">
        <v>5</v>
      </c>
      <c r="C2" s="199"/>
      <c r="D2" s="199"/>
      <c r="E2" s="199"/>
      <c r="F2" s="199"/>
      <c r="G2" s="199"/>
      <c r="H2" s="199"/>
      <c r="I2" s="199"/>
      <c r="J2" s="19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3"/>
      <c r="B3" s="4" t="s">
        <v>6</v>
      </c>
      <c r="C3" s="5" t="str">
        <f t="shared" ref="C3:I3" si="0">CHOOSE(WEEKDAY(C5),"S","M","T","W","R","F","S")</f>
        <v>M</v>
      </c>
      <c r="D3" s="7" t="str">
        <f t="shared" si="0"/>
        <v>T</v>
      </c>
      <c r="E3" s="7" t="str">
        <f t="shared" si="0"/>
        <v>W</v>
      </c>
      <c r="F3" s="7" t="str">
        <f t="shared" si="0"/>
        <v>R</v>
      </c>
      <c r="G3" s="7" t="str">
        <f t="shared" si="0"/>
        <v>F</v>
      </c>
      <c r="H3" s="7" t="str">
        <f t="shared" si="0"/>
        <v>S</v>
      </c>
      <c r="I3" s="9" t="str">
        <f t="shared" si="0"/>
        <v>S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" customHeight="1">
      <c r="A4" s="11"/>
      <c r="B4" s="4" t="s">
        <v>7</v>
      </c>
      <c r="C4" s="202" t="str">
        <f>CHOOSE(MONTH(E5),"January", "February", "March", "April", "May", "June", "July", "August", "September", "October", "November", "December")</f>
        <v>September</v>
      </c>
      <c r="D4" s="203"/>
      <c r="E4" s="203"/>
      <c r="F4" s="203"/>
      <c r="G4" s="203"/>
      <c r="H4" s="203"/>
      <c r="I4" s="204"/>
      <c r="J4" s="15"/>
      <c r="K4" s="1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.75" customHeight="1">
      <c r="A5" s="18"/>
      <c r="B5" s="20" t="s">
        <v>8</v>
      </c>
      <c r="C5" s="22">
        <v>43710</v>
      </c>
      <c r="D5" s="24">
        <f t="shared" ref="D5:I5" si="1">C5+1</f>
        <v>43711</v>
      </c>
      <c r="E5" s="24">
        <f t="shared" si="1"/>
        <v>43712</v>
      </c>
      <c r="F5" s="24">
        <f t="shared" si="1"/>
        <v>43713</v>
      </c>
      <c r="G5" s="24">
        <f t="shared" si="1"/>
        <v>43714</v>
      </c>
      <c r="H5" s="24">
        <f t="shared" si="1"/>
        <v>43715</v>
      </c>
      <c r="I5" s="26">
        <f t="shared" si="1"/>
        <v>43716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1.75" customHeight="1">
      <c r="A6" s="1"/>
      <c r="B6" s="200" t="s">
        <v>8</v>
      </c>
      <c r="C6" s="205" t="s">
        <v>9</v>
      </c>
      <c r="D6" s="206"/>
      <c r="E6" s="206"/>
      <c r="F6" s="206"/>
      <c r="G6" s="206"/>
      <c r="H6" s="206"/>
      <c r="I6" s="207"/>
      <c r="J6" s="208" t="s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>
      <c r="A7" s="1"/>
      <c r="B7" s="201"/>
      <c r="C7" s="27">
        <v>1</v>
      </c>
      <c r="D7" s="28">
        <f t="shared" ref="D7:I7" si="2">C7+1</f>
        <v>2</v>
      </c>
      <c r="E7" s="28">
        <f t="shared" si="2"/>
        <v>3</v>
      </c>
      <c r="F7" s="28">
        <f t="shared" si="2"/>
        <v>4</v>
      </c>
      <c r="G7" s="28">
        <f t="shared" si="2"/>
        <v>5</v>
      </c>
      <c r="H7" s="28">
        <f t="shared" si="2"/>
        <v>6</v>
      </c>
      <c r="I7" s="29">
        <f t="shared" si="2"/>
        <v>7</v>
      </c>
      <c r="J7" s="19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>
      <c r="A8" s="1"/>
      <c r="B8" s="30" t="s">
        <v>11</v>
      </c>
      <c r="C8" s="31">
        <v>2</v>
      </c>
      <c r="D8" s="33">
        <v>0</v>
      </c>
      <c r="E8" s="33">
        <v>1</v>
      </c>
      <c r="F8" s="33">
        <v>2</v>
      </c>
      <c r="G8" s="33">
        <v>0</v>
      </c>
      <c r="H8" s="33"/>
      <c r="I8" s="35"/>
      <c r="J8" s="37">
        <f t="shared" ref="J8:J12" si="3">SUM(C8:I8)</f>
        <v>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>
      <c r="A9" s="1"/>
      <c r="B9" s="38" t="s">
        <v>12</v>
      </c>
      <c r="C9" s="41">
        <v>1</v>
      </c>
      <c r="D9" s="42">
        <v>1</v>
      </c>
      <c r="E9" s="42">
        <v>2</v>
      </c>
      <c r="F9" s="42">
        <v>1</v>
      </c>
      <c r="G9" s="42">
        <v>1</v>
      </c>
      <c r="H9" s="42"/>
      <c r="I9" s="148"/>
      <c r="J9" s="43">
        <f t="shared" si="3"/>
        <v>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>
      <c r="A10" s="1"/>
      <c r="B10" s="38" t="s">
        <v>13</v>
      </c>
      <c r="C10" s="41">
        <v>2</v>
      </c>
      <c r="D10" s="42">
        <v>2</v>
      </c>
      <c r="E10" s="42">
        <v>0</v>
      </c>
      <c r="F10" s="42">
        <v>1</v>
      </c>
      <c r="G10" s="42">
        <v>0</v>
      </c>
      <c r="H10" s="42"/>
      <c r="I10" s="148"/>
      <c r="J10" s="43">
        <f t="shared" si="3"/>
        <v>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>
      <c r="A11" s="1"/>
      <c r="B11" s="38" t="s">
        <v>14</v>
      </c>
      <c r="C11" s="41">
        <v>0</v>
      </c>
      <c r="D11" s="42">
        <v>0</v>
      </c>
      <c r="E11" s="42">
        <v>0</v>
      </c>
      <c r="F11" s="42">
        <v>0</v>
      </c>
      <c r="G11" s="42">
        <v>0</v>
      </c>
      <c r="H11" s="42"/>
      <c r="I11" s="148"/>
      <c r="J11" s="43">
        <f t="shared" si="3"/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>
      <c r="A12" s="1"/>
      <c r="B12" s="38" t="s">
        <v>15</v>
      </c>
      <c r="C12" s="41">
        <v>0</v>
      </c>
      <c r="D12" s="42">
        <v>0</v>
      </c>
      <c r="E12" s="42">
        <v>1</v>
      </c>
      <c r="F12" s="42">
        <v>1</v>
      </c>
      <c r="G12" s="42">
        <v>2</v>
      </c>
      <c r="H12" s="42"/>
      <c r="I12" s="148"/>
      <c r="J12" s="43">
        <f t="shared" si="3"/>
        <v>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>
      <c r="A13" s="1"/>
      <c r="B13" s="38" t="s">
        <v>16</v>
      </c>
      <c r="C13" s="41">
        <v>1</v>
      </c>
      <c r="D13" s="42">
        <v>0</v>
      </c>
      <c r="E13" s="42">
        <v>1</v>
      </c>
      <c r="F13" s="42">
        <v>0</v>
      </c>
      <c r="G13" s="42">
        <v>1</v>
      </c>
      <c r="H13" s="42"/>
      <c r="I13" s="148"/>
      <c r="J13" s="43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75" customHeight="1">
      <c r="A14" s="1"/>
      <c r="B14" s="38" t="s">
        <v>17</v>
      </c>
      <c r="C14" s="41">
        <v>1</v>
      </c>
      <c r="D14" s="42">
        <v>0</v>
      </c>
      <c r="E14" s="42">
        <v>1</v>
      </c>
      <c r="F14" s="42">
        <v>0</v>
      </c>
      <c r="G14" s="42">
        <v>0</v>
      </c>
      <c r="H14" s="42"/>
      <c r="I14" s="148"/>
      <c r="J14" s="43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75" customHeight="1">
      <c r="A15" s="1"/>
      <c r="B15" s="38" t="s">
        <v>18</v>
      </c>
      <c r="C15" s="41">
        <v>0</v>
      </c>
      <c r="D15" s="42">
        <v>0</v>
      </c>
      <c r="E15" s="42">
        <v>1</v>
      </c>
      <c r="F15" s="42">
        <v>0</v>
      </c>
      <c r="G15" s="42">
        <v>1</v>
      </c>
      <c r="H15" s="42"/>
      <c r="I15" s="148"/>
      <c r="J15" s="43">
        <f t="shared" ref="J15:J16" si="4">SUM(C15:I15)</f>
        <v>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customHeight="1">
      <c r="A16" s="1"/>
      <c r="B16" s="45" t="s">
        <v>19</v>
      </c>
      <c r="C16" s="46">
        <v>0</v>
      </c>
      <c r="D16" s="47">
        <v>0</v>
      </c>
      <c r="E16" s="47">
        <v>0</v>
      </c>
      <c r="F16" s="47">
        <v>0</v>
      </c>
      <c r="G16" s="47">
        <v>0</v>
      </c>
      <c r="H16" s="47"/>
      <c r="I16" s="49"/>
      <c r="J16" s="50">
        <f t="shared" si="4"/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customHeight="1">
      <c r="A17" s="1"/>
      <c r="B17" s="52" t="s">
        <v>20</v>
      </c>
      <c r="C17" s="54">
        <f t="shared" ref="C17:J17" si="5">SUM(C8:C16)</f>
        <v>7</v>
      </c>
      <c r="D17" s="55">
        <f t="shared" si="5"/>
        <v>3</v>
      </c>
      <c r="E17" s="55">
        <f t="shared" si="5"/>
        <v>7</v>
      </c>
      <c r="F17" s="55">
        <f t="shared" si="5"/>
        <v>5</v>
      </c>
      <c r="G17" s="55">
        <f t="shared" si="5"/>
        <v>5</v>
      </c>
      <c r="H17" s="55">
        <f t="shared" si="5"/>
        <v>0</v>
      </c>
      <c r="I17" s="56">
        <f t="shared" si="5"/>
        <v>0</v>
      </c>
      <c r="J17" s="192">
        <f t="shared" si="5"/>
        <v>24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75" customHeight="1">
      <c r="A18" s="1"/>
      <c r="B18" s="57" t="s">
        <v>21</v>
      </c>
      <c r="C18" s="58">
        <f>C$19-SUM(C$17)</f>
        <v>20</v>
      </c>
      <c r="D18" s="59">
        <f>C$19-SUM(C$17:D$17)</f>
        <v>17</v>
      </c>
      <c r="E18" s="59">
        <f>C$19-SUM(C$17:E$17)</f>
        <v>10</v>
      </c>
      <c r="F18" s="59">
        <f>C$19-SUM(C$17:F$17)</f>
        <v>5</v>
      </c>
      <c r="G18" s="59">
        <f>C$19-SUM(C$17:G$17)</f>
        <v>0</v>
      </c>
      <c r="H18" s="59">
        <f>C$19-SUM(C$17:H$17)</f>
        <v>0</v>
      </c>
      <c r="I18" s="60">
        <f>C$19-SUM(C$17:I$17)</f>
        <v>0</v>
      </c>
      <c r="J18" s="19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75" customHeight="1">
      <c r="A19" s="1"/>
      <c r="B19" s="61" t="s">
        <v>22</v>
      </c>
      <c r="C19" s="195">
        <f>SUM(C17:I17)</f>
        <v>27</v>
      </c>
      <c r="D19" s="196"/>
      <c r="E19" s="196"/>
      <c r="F19" s="196"/>
      <c r="G19" s="196"/>
      <c r="H19" s="196"/>
      <c r="I19" s="197"/>
      <c r="J19" s="19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75" customHeight="1">
      <c r="A26" s="1"/>
      <c r="B26" s="6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J17:J19"/>
    <mergeCell ref="C19:I19"/>
    <mergeCell ref="B2:J2"/>
    <mergeCell ref="B6:B7"/>
    <mergeCell ref="C4:I4"/>
    <mergeCell ref="C6:I6"/>
    <mergeCell ref="J6:J7"/>
  </mergeCells>
  <conditionalFormatting sqref="C17:I18 E7:I16 C8:D16">
    <cfRule type="expression" dxfId="48" priority="1">
      <formula>C$5&lt;TODAY()</formula>
    </cfRule>
  </conditionalFormatting>
  <conditionalFormatting sqref="C6:C7 D7:I7 C8:I18">
    <cfRule type="expression" dxfId="47" priority="2">
      <formula>C$3="S"</formula>
    </cfRule>
  </conditionalFormatting>
  <conditionalFormatting sqref="C7">
    <cfRule type="expression" dxfId="46" priority="3">
      <formula>C$5&lt;TODAY()</formula>
    </cfRule>
  </conditionalFormatting>
  <conditionalFormatting sqref="D7">
    <cfRule type="expression" dxfId="45" priority="4">
      <formula>D$5&lt;TODAY()</formula>
    </cfRule>
  </conditionalFormatting>
  <conditionalFormatting sqref="C8:I16">
    <cfRule type="cellIs" dxfId="44" priority="5" operator="equal">
      <formula>0</formula>
    </cfRule>
  </conditionalFormatting>
  <conditionalFormatting sqref="C5:I5 E3:I3">
    <cfRule type="expression" dxfId="43" priority="6">
      <formula>C$3="S"</formula>
    </cfRule>
  </conditionalFormatting>
  <conditionalFormatting sqref="C3">
    <cfRule type="expression" dxfId="42" priority="7">
      <formula>C$3="S"</formula>
    </cfRule>
  </conditionalFormatting>
  <conditionalFormatting sqref="D3">
    <cfRule type="expression" dxfId="41" priority="8">
      <formula>D$3="S"</formula>
    </cfRule>
  </conditionalFormatting>
  <conditionalFormatting sqref="C4">
    <cfRule type="expression" dxfId="40" priority="9">
      <formula>C$3="S"</formula>
    </cfRule>
  </conditionalFormatting>
  <dataValidations count="1">
    <dataValidation type="decimal" allowBlank="1" showInputMessage="1" showErrorMessage="1" prompt="You exceed the reality - There are only 24 hours in a day..._x000d_Please, be realistic!" sqref="C8:J16" xr:uid="{00000000-0002-0000-0100-000000000000}">
      <formula1>0</formula1>
      <formula2>24</formula2>
    </dataValidation>
  </dataValidation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4.85546875" customWidth="1"/>
    <col min="2" max="2" width="22.85546875" customWidth="1"/>
    <col min="3" max="9" width="4.42578125" customWidth="1"/>
    <col min="10" max="10" width="9.85546875" customWidth="1"/>
    <col min="11" max="26" width="9.140625" customWidth="1"/>
  </cols>
  <sheetData>
    <row r="1" spans="1:26" ht="21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>
      <c r="A2" s="1"/>
      <c r="B2" s="198" t="s">
        <v>23</v>
      </c>
      <c r="C2" s="199"/>
      <c r="D2" s="199"/>
      <c r="E2" s="199"/>
      <c r="F2" s="199"/>
      <c r="G2" s="199"/>
      <c r="H2" s="199"/>
      <c r="I2" s="199"/>
      <c r="J2" s="19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3"/>
      <c r="B3" s="4" t="s">
        <v>6</v>
      </c>
      <c r="C3" s="5" t="str">
        <f t="shared" ref="C3:I3" si="0">CHOOSE(WEEKDAY(C5),"S","M","T","W","R","F","S")</f>
        <v>M</v>
      </c>
      <c r="D3" s="7" t="str">
        <f t="shared" si="0"/>
        <v>T</v>
      </c>
      <c r="E3" s="7" t="str">
        <f t="shared" si="0"/>
        <v>W</v>
      </c>
      <c r="F3" s="7" t="str">
        <f t="shared" si="0"/>
        <v>R</v>
      </c>
      <c r="G3" s="7" t="str">
        <f t="shared" si="0"/>
        <v>F</v>
      </c>
      <c r="H3" s="7" t="str">
        <f t="shared" si="0"/>
        <v>S</v>
      </c>
      <c r="I3" s="9" t="str">
        <f t="shared" si="0"/>
        <v>S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" customHeight="1">
      <c r="A4" s="11"/>
      <c r="B4" s="4" t="s">
        <v>7</v>
      </c>
      <c r="C4" s="202" t="str">
        <f>CHOOSE(MONTH(E5),"January", "February", "March", "April", "May", "June", "July", "August", "September", "October", "November", "December")</f>
        <v>September</v>
      </c>
      <c r="D4" s="203"/>
      <c r="E4" s="203"/>
      <c r="F4" s="203"/>
      <c r="G4" s="203"/>
      <c r="H4" s="203"/>
      <c r="I4" s="204"/>
      <c r="J4" s="15"/>
      <c r="K4" s="1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.75" customHeight="1">
      <c r="A5" s="18"/>
      <c r="B5" s="4" t="s">
        <v>24</v>
      </c>
      <c r="C5" s="22">
        <v>43710</v>
      </c>
      <c r="D5" s="24">
        <f t="shared" ref="D5:I5" si="1">C5+1</f>
        <v>43711</v>
      </c>
      <c r="E5" s="24">
        <f t="shared" si="1"/>
        <v>43712</v>
      </c>
      <c r="F5" s="24">
        <f t="shared" si="1"/>
        <v>43713</v>
      </c>
      <c r="G5" s="24">
        <f t="shared" si="1"/>
        <v>43714</v>
      </c>
      <c r="H5" s="24">
        <f t="shared" si="1"/>
        <v>43715</v>
      </c>
      <c r="I5" s="26">
        <f t="shared" si="1"/>
        <v>43716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1.75" customHeight="1">
      <c r="A6" s="1"/>
      <c r="B6" s="200" t="s">
        <v>8</v>
      </c>
      <c r="C6" s="205" t="s">
        <v>9</v>
      </c>
      <c r="D6" s="206"/>
      <c r="E6" s="206"/>
      <c r="F6" s="206"/>
      <c r="G6" s="206"/>
      <c r="H6" s="206"/>
      <c r="I6" s="207"/>
      <c r="J6" s="208" t="s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>
      <c r="A7" s="1"/>
      <c r="B7" s="201"/>
      <c r="C7" s="27">
        <v>1</v>
      </c>
      <c r="D7" s="28">
        <f t="shared" ref="D7:I7" si="2">C7+1</f>
        <v>2</v>
      </c>
      <c r="E7" s="28">
        <f t="shared" si="2"/>
        <v>3</v>
      </c>
      <c r="F7" s="28">
        <f t="shared" si="2"/>
        <v>4</v>
      </c>
      <c r="G7" s="28">
        <f t="shared" si="2"/>
        <v>5</v>
      </c>
      <c r="H7" s="28">
        <f t="shared" si="2"/>
        <v>6</v>
      </c>
      <c r="I7" s="29">
        <f t="shared" si="2"/>
        <v>7</v>
      </c>
      <c r="J7" s="19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>
      <c r="A8" s="1"/>
      <c r="B8" s="30" t="s">
        <v>11</v>
      </c>
      <c r="C8" s="32">
        <v>2</v>
      </c>
      <c r="D8" s="34">
        <v>0</v>
      </c>
      <c r="E8" s="34">
        <v>1</v>
      </c>
      <c r="F8" s="34">
        <v>1</v>
      </c>
      <c r="G8" s="34">
        <v>0</v>
      </c>
      <c r="H8" s="34">
        <v>0</v>
      </c>
      <c r="I8" s="36">
        <v>0</v>
      </c>
      <c r="J8" s="37">
        <f t="shared" ref="J8:J11" si="3">SUM(C8:I8)</f>
        <v>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>
      <c r="A9" s="1"/>
      <c r="B9" s="38" t="s">
        <v>12</v>
      </c>
      <c r="C9" s="44">
        <v>1</v>
      </c>
      <c r="D9" s="39">
        <v>1</v>
      </c>
      <c r="E9" s="39">
        <v>2</v>
      </c>
      <c r="F9" s="39">
        <v>1</v>
      </c>
      <c r="G9" s="39">
        <v>0</v>
      </c>
      <c r="H9" s="39">
        <v>0</v>
      </c>
      <c r="I9" s="40">
        <v>0</v>
      </c>
      <c r="J9" s="43">
        <f t="shared" si="3"/>
        <v>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>
      <c r="A10" s="1"/>
      <c r="B10" s="38" t="s">
        <v>13</v>
      </c>
      <c r="C10" s="44">
        <v>2</v>
      </c>
      <c r="D10" s="39">
        <v>2</v>
      </c>
      <c r="E10" s="39">
        <v>0</v>
      </c>
      <c r="F10" s="39">
        <v>0</v>
      </c>
      <c r="G10" s="39">
        <v>0</v>
      </c>
      <c r="H10" s="39">
        <v>0</v>
      </c>
      <c r="I10" s="40">
        <v>0</v>
      </c>
      <c r="J10" s="43">
        <f t="shared" si="3"/>
        <v>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>
      <c r="A11" s="1"/>
      <c r="B11" s="38" t="s">
        <v>14</v>
      </c>
      <c r="C11" s="44">
        <v>0</v>
      </c>
      <c r="D11" s="39">
        <v>0</v>
      </c>
      <c r="E11" s="39">
        <v>0</v>
      </c>
      <c r="F11" s="39">
        <v>0</v>
      </c>
      <c r="G11" s="39">
        <v>0</v>
      </c>
      <c r="H11" s="39">
        <v>1</v>
      </c>
      <c r="I11" s="40">
        <v>1</v>
      </c>
      <c r="J11" s="43">
        <f t="shared" si="3"/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>
      <c r="A12" s="1"/>
      <c r="B12" s="38" t="s">
        <v>15</v>
      </c>
      <c r="C12" s="44">
        <v>0</v>
      </c>
      <c r="D12" s="39">
        <v>0</v>
      </c>
      <c r="E12" s="39">
        <v>1</v>
      </c>
      <c r="F12" s="39">
        <v>1</v>
      </c>
      <c r="G12" s="39">
        <v>1</v>
      </c>
      <c r="H12" s="39">
        <v>0</v>
      </c>
      <c r="I12" s="40">
        <v>0</v>
      </c>
      <c r="J12" s="43">
        <v>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>
      <c r="A13" s="1"/>
      <c r="B13" s="38" t="s">
        <v>16</v>
      </c>
      <c r="C13" s="44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40">
        <v>0</v>
      </c>
      <c r="J13" s="43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75" customHeight="1">
      <c r="A14" s="1"/>
      <c r="B14" s="38" t="s">
        <v>17</v>
      </c>
      <c r="C14" s="44">
        <v>1</v>
      </c>
      <c r="D14" s="39">
        <v>0</v>
      </c>
      <c r="E14" s="39">
        <v>1</v>
      </c>
      <c r="F14" s="39">
        <v>0</v>
      </c>
      <c r="G14" s="39">
        <v>0</v>
      </c>
      <c r="H14" s="39">
        <v>0</v>
      </c>
      <c r="I14" s="40">
        <v>0</v>
      </c>
      <c r="J14" s="43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75" customHeight="1">
      <c r="A15" s="1"/>
      <c r="B15" s="38" t="s">
        <v>18</v>
      </c>
      <c r="C15" s="44">
        <v>0</v>
      </c>
      <c r="D15" s="39">
        <v>0</v>
      </c>
      <c r="E15" s="39">
        <v>0</v>
      </c>
      <c r="F15" s="39">
        <v>0</v>
      </c>
      <c r="G15" s="39">
        <v>0</v>
      </c>
      <c r="H15" s="39">
        <v>1</v>
      </c>
      <c r="I15" s="40">
        <v>1</v>
      </c>
      <c r="J15" s="43">
        <f t="shared" ref="J15:J16" si="4">SUM(C15:I15)</f>
        <v>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customHeight="1">
      <c r="A16" s="1"/>
      <c r="B16" s="45" t="s">
        <v>19</v>
      </c>
      <c r="C16" s="48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3">
        <v>0</v>
      </c>
      <c r="J16" s="50">
        <f t="shared" si="4"/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customHeight="1">
      <c r="A17" s="1"/>
      <c r="B17" s="52" t="s">
        <v>20</v>
      </c>
      <c r="C17" s="54">
        <f t="shared" ref="C17:J17" si="5">SUM(C8:C16)</f>
        <v>6</v>
      </c>
      <c r="D17" s="55">
        <f t="shared" si="5"/>
        <v>3</v>
      </c>
      <c r="E17" s="55">
        <f t="shared" si="5"/>
        <v>5</v>
      </c>
      <c r="F17" s="55">
        <f t="shared" si="5"/>
        <v>3</v>
      </c>
      <c r="G17" s="55">
        <f t="shared" si="5"/>
        <v>1</v>
      </c>
      <c r="H17" s="55">
        <f t="shared" si="5"/>
        <v>2</v>
      </c>
      <c r="I17" s="56">
        <f t="shared" si="5"/>
        <v>2</v>
      </c>
      <c r="J17" s="192">
        <f t="shared" si="5"/>
        <v>20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75" customHeight="1">
      <c r="A18" s="1"/>
      <c r="B18" s="57" t="s">
        <v>21</v>
      </c>
      <c r="C18" s="58">
        <f>C$19-SUM(C$17)</f>
        <v>16</v>
      </c>
      <c r="D18" s="59">
        <f>C$19-SUM(C$17:D$17)</f>
        <v>13</v>
      </c>
      <c r="E18" s="59">
        <f>C$19-SUM(C$17:E$17)</f>
        <v>8</v>
      </c>
      <c r="F18" s="59">
        <f>C$19-SUM(C$17:F$17)</f>
        <v>5</v>
      </c>
      <c r="G18" s="59">
        <f>C$19-SUM(C$17:G$17)</f>
        <v>4</v>
      </c>
      <c r="H18" s="59">
        <f>C$19-SUM(C$17:H$17)</f>
        <v>2</v>
      </c>
      <c r="I18" s="60">
        <f>C$19-SUM(C$17:I$17)</f>
        <v>0</v>
      </c>
      <c r="J18" s="19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75" customHeight="1">
      <c r="A19" s="1"/>
      <c r="B19" s="61" t="s">
        <v>22</v>
      </c>
      <c r="C19" s="195">
        <f>SUM(C17:I17)</f>
        <v>22</v>
      </c>
      <c r="D19" s="196"/>
      <c r="E19" s="196"/>
      <c r="F19" s="196"/>
      <c r="G19" s="196"/>
      <c r="H19" s="196"/>
      <c r="I19" s="197"/>
      <c r="J19" s="19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75" customHeight="1">
      <c r="A26" s="1"/>
      <c r="B26" s="6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C19:I19"/>
    <mergeCell ref="C4:I4"/>
    <mergeCell ref="B2:J2"/>
    <mergeCell ref="B6:B7"/>
    <mergeCell ref="J6:J7"/>
    <mergeCell ref="J17:J19"/>
    <mergeCell ref="C6:I6"/>
  </mergeCells>
  <conditionalFormatting sqref="C17:I18 E7:I16 C8:D16">
    <cfRule type="expression" dxfId="39" priority="1">
      <formula>C$5&lt;TODAY()</formula>
    </cfRule>
  </conditionalFormatting>
  <conditionalFormatting sqref="C5:C7 D5:I5 D7:I7 E3:I3 C8:I18">
    <cfRule type="expression" dxfId="38" priority="2">
      <formula>C$3="S"</formula>
    </cfRule>
  </conditionalFormatting>
  <conditionalFormatting sqref="C7">
    <cfRule type="expression" dxfId="37" priority="3">
      <formula>C$5&lt;TODAY()</formula>
    </cfRule>
  </conditionalFormatting>
  <conditionalFormatting sqref="C3">
    <cfRule type="expression" dxfId="36" priority="4">
      <formula>C$3="S"</formula>
    </cfRule>
  </conditionalFormatting>
  <conditionalFormatting sqref="D7">
    <cfRule type="expression" dxfId="35" priority="5">
      <formula>D$5&lt;TODAY()</formula>
    </cfRule>
  </conditionalFormatting>
  <conditionalFormatting sqref="D3">
    <cfRule type="expression" dxfId="34" priority="6">
      <formula>D$3="S"</formula>
    </cfRule>
  </conditionalFormatting>
  <conditionalFormatting sqref="C4">
    <cfRule type="expression" dxfId="33" priority="7">
      <formula>C$3="S"</formula>
    </cfRule>
  </conditionalFormatting>
  <conditionalFormatting sqref="C8:I16">
    <cfRule type="cellIs" dxfId="32" priority="8" operator="equal">
      <formula>0</formula>
    </cfRule>
  </conditionalFormatting>
  <dataValidations count="1">
    <dataValidation type="decimal" allowBlank="1" showInputMessage="1" showErrorMessage="1" prompt="You exceed the reality - There are only 24 hours in a day..._x000d_Please, be realistic!" sqref="C8:J16" xr:uid="{00000000-0002-0000-0200-000000000000}">
      <formula1>0</formula1>
      <formula2>24</formula2>
    </dataValidation>
  </dataValidation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3.85546875" customWidth="1"/>
    <col min="2" max="2" width="8.7109375" customWidth="1"/>
    <col min="3" max="3" width="30.85546875" customWidth="1"/>
    <col min="4" max="4" width="64" customWidth="1"/>
    <col min="5" max="5" width="16" customWidth="1"/>
    <col min="6" max="26" width="8.85546875" customWidth="1"/>
  </cols>
  <sheetData>
    <row r="1" spans="1:26" ht="22.5" customHeight="1">
      <c r="A1" s="63"/>
      <c r="B1" s="63"/>
      <c r="C1" s="64"/>
      <c r="D1" s="63"/>
      <c r="E1" s="65"/>
      <c r="F1" s="63"/>
      <c r="G1" s="191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39.75" customHeight="1">
      <c r="A2" s="63"/>
      <c r="B2" s="212" t="s">
        <v>25</v>
      </c>
      <c r="C2" s="210"/>
      <c r="D2" s="210"/>
      <c r="E2" s="211"/>
      <c r="F2" s="63"/>
      <c r="G2" s="191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9.75" customHeight="1">
      <c r="A3" s="63"/>
      <c r="B3" s="63"/>
      <c r="C3" s="64"/>
      <c r="D3" s="63"/>
      <c r="E3" s="65"/>
      <c r="F3" s="63"/>
      <c r="G3" s="191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30" customHeight="1">
      <c r="A4" s="63"/>
      <c r="B4" s="209" t="s">
        <v>26</v>
      </c>
      <c r="C4" s="210"/>
      <c r="D4" s="210"/>
      <c r="E4" s="211"/>
      <c r="F4" s="63"/>
      <c r="G4" s="191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22.5" customHeight="1">
      <c r="A5" s="66"/>
      <c r="B5" s="67" t="s">
        <v>27</v>
      </c>
      <c r="C5" s="68" t="s">
        <v>28</v>
      </c>
      <c r="D5" s="68" t="s">
        <v>29</v>
      </c>
      <c r="E5" s="69" t="s">
        <v>30</v>
      </c>
      <c r="F5" s="66"/>
      <c r="G5" s="70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pans="1:26" ht="22.5" customHeight="1">
      <c r="A6" s="63"/>
      <c r="B6" s="71" t="s">
        <v>31</v>
      </c>
      <c r="C6" s="72" t="s">
        <v>32</v>
      </c>
      <c r="D6" s="73" t="s">
        <v>33</v>
      </c>
      <c r="E6" s="74">
        <v>0</v>
      </c>
      <c r="F6" s="63"/>
      <c r="G6" s="191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22.5" customHeight="1">
      <c r="A7" s="63"/>
      <c r="B7" s="75" t="s">
        <v>31</v>
      </c>
      <c r="C7" s="72" t="s">
        <v>34</v>
      </c>
      <c r="D7" s="76" t="s">
        <v>35</v>
      </c>
      <c r="E7" s="77">
        <v>0</v>
      </c>
      <c r="F7" s="63"/>
      <c r="G7" s="191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22.5" customHeight="1">
      <c r="A8" s="63"/>
      <c r="B8" s="78" t="s">
        <v>31</v>
      </c>
      <c r="C8" s="72" t="s">
        <v>36</v>
      </c>
      <c r="D8" s="76" t="s">
        <v>37</v>
      </c>
      <c r="E8" s="77">
        <v>0</v>
      </c>
      <c r="F8" s="63"/>
      <c r="G8" s="191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22.5" customHeight="1">
      <c r="A9" s="63"/>
      <c r="B9" s="78"/>
      <c r="C9" s="79"/>
      <c r="D9" s="76"/>
      <c r="E9" s="77"/>
      <c r="F9" s="63"/>
      <c r="G9" s="191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ht="22.5" customHeight="1">
      <c r="A10" s="63"/>
      <c r="B10" s="78"/>
      <c r="C10" s="79"/>
      <c r="D10" s="76"/>
      <c r="E10" s="77"/>
      <c r="F10" s="63"/>
      <c r="G10" s="191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spans="1:26" ht="22.5" customHeight="1">
      <c r="A11" s="63"/>
      <c r="B11" s="78"/>
      <c r="C11" s="79"/>
      <c r="D11" s="76"/>
      <c r="E11" s="77"/>
      <c r="F11" s="63"/>
      <c r="G11" s="191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22.5" customHeight="1">
      <c r="A12" s="63"/>
      <c r="B12" s="78"/>
      <c r="C12" s="79"/>
      <c r="D12" s="76"/>
      <c r="E12" s="77"/>
      <c r="F12" s="63"/>
      <c r="G12" s="191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22.5" customHeight="1">
      <c r="A13" s="63"/>
      <c r="B13" s="78"/>
      <c r="C13" s="79"/>
      <c r="D13" s="76"/>
      <c r="E13" s="77"/>
      <c r="F13" s="63"/>
      <c r="G13" s="191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1:26" ht="22.5" customHeight="1">
      <c r="A14" s="63"/>
      <c r="B14" s="78"/>
      <c r="C14" s="79"/>
      <c r="D14" s="76"/>
      <c r="E14" s="77"/>
      <c r="F14" s="63"/>
      <c r="G14" s="191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22.5" customHeight="1">
      <c r="A15" s="63"/>
      <c r="B15" s="78"/>
      <c r="C15" s="79"/>
      <c r="D15" s="76"/>
      <c r="E15" s="77"/>
      <c r="F15" s="63"/>
      <c r="G15" s="191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22.5" customHeight="1">
      <c r="A16" s="63"/>
      <c r="B16" s="78"/>
      <c r="C16" s="79"/>
      <c r="D16" s="76"/>
      <c r="E16" s="77"/>
      <c r="F16" s="63"/>
      <c r="G16" s="191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ht="22.5" customHeight="1">
      <c r="A17" s="63"/>
      <c r="B17" s="78"/>
      <c r="C17" s="79"/>
      <c r="D17" s="76"/>
      <c r="E17" s="77"/>
      <c r="F17" s="63"/>
      <c r="G17" s="191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ht="22.5" customHeight="1">
      <c r="A18" s="63"/>
      <c r="B18" s="78"/>
      <c r="C18" s="79"/>
      <c r="D18" s="76"/>
      <c r="E18" s="77"/>
      <c r="F18" s="63"/>
      <c r="G18" s="191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spans="1:26" ht="22.5" customHeight="1">
      <c r="A19" s="63"/>
      <c r="B19" s="78"/>
      <c r="C19" s="79"/>
      <c r="D19" s="76"/>
      <c r="E19" s="77"/>
      <c r="F19" s="63"/>
      <c r="G19" s="191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ht="22.5" customHeight="1">
      <c r="A20" s="63"/>
      <c r="B20" s="78"/>
      <c r="C20" s="79"/>
      <c r="D20" s="76"/>
      <c r="E20" s="77"/>
      <c r="F20" s="63"/>
      <c r="G20" s="191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ht="22.5" customHeight="1">
      <c r="A21" s="63"/>
      <c r="B21" s="80"/>
      <c r="C21" s="81"/>
      <c r="D21" s="80"/>
      <c r="E21" s="82"/>
      <c r="F21" s="63"/>
      <c r="G21" s="191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ht="22.5" customHeight="1">
      <c r="A22" s="63"/>
      <c r="B22" s="63"/>
      <c r="C22" s="64"/>
      <c r="D22" s="63"/>
      <c r="E22" s="65"/>
      <c r="F22" s="63"/>
      <c r="G22" s="191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22.5" customHeight="1">
      <c r="A23" s="63"/>
      <c r="B23" s="63"/>
      <c r="C23" s="64"/>
      <c r="D23" s="63"/>
      <c r="E23" s="65"/>
      <c r="F23" s="63"/>
      <c r="G23" s="191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spans="1:26" ht="22.5" customHeight="1">
      <c r="A24" s="63"/>
      <c r="B24" s="63"/>
      <c r="C24" s="64"/>
      <c r="D24" s="63"/>
      <c r="E24" s="65"/>
      <c r="F24" s="63"/>
      <c r="G24" s="191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 ht="22.5" customHeight="1">
      <c r="A25" s="63"/>
      <c r="B25" s="63"/>
      <c r="C25" s="64"/>
      <c r="D25" s="63"/>
      <c r="E25" s="65"/>
      <c r="F25" s="63"/>
      <c r="G25" s="191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22.5" customHeight="1">
      <c r="A26" s="63"/>
      <c r="B26" s="63"/>
      <c r="C26" s="64"/>
      <c r="D26" s="63"/>
      <c r="E26" s="65"/>
      <c r="F26" s="63"/>
      <c r="G26" s="191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22.5" customHeight="1">
      <c r="A27" s="63"/>
      <c r="B27" s="63"/>
      <c r="C27" s="64"/>
      <c r="D27" s="63"/>
      <c r="E27" s="65"/>
      <c r="F27" s="63"/>
      <c r="G27" s="191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22.5" customHeight="1">
      <c r="A28" s="63"/>
      <c r="B28" s="63"/>
      <c r="C28" s="64"/>
      <c r="D28" s="63"/>
      <c r="E28" s="65"/>
      <c r="F28" s="63"/>
      <c r="G28" s="191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22.5" customHeight="1">
      <c r="A29" s="63"/>
      <c r="B29" s="63"/>
      <c r="C29" s="64"/>
      <c r="D29" s="63"/>
      <c r="E29" s="65"/>
      <c r="F29" s="63"/>
      <c r="G29" s="191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ht="22.5" customHeight="1">
      <c r="A30" s="63"/>
      <c r="B30" s="63"/>
      <c r="C30" s="64"/>
      <c r="D30" s="63"/>
      <c r="E30" s="65"/>
      <c r="F30" s="63"/>
      <c r="G30" s="191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22.5" customHeight="1">
      <c r="A31" s="63"/>
      <c r="B31" s="63"/>
      <c r="C31" s="64"/>
      <c r="D31" s="63"/>
      <c r="E31" s="65"/>
      <c r="F31" s="63"/>
      <c r="G31" s="191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spans="1:26" ht="22.5" customHeight="1">
      <c r="A32" s="63"/>
      <c r="B32" s="63"/>
      <c r="C32" s="64"/>
      <c r="D32" s="63"/>
      <c r="E32" s="65"/>
      <c r="F32" s="63"/>
      <c r="G32" s="191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26" ht="22.5" customHeight="1">
      <c r="A33" s="63"/>
      <c r="B33" s="63"/>
      <c r="C33" s="64"/>
      <c r="D33" s="63"/>
      <c r="E33" s="65"/>
      <c r="F33" s="63"/>
      <c r="G33" s="191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spans="1:26" ht="22.5" customHeight="1">
      <c r="A34" s="63"/>
      <c r="B34" s="63"/>
      <c r="C34" s="64"/>
      <c r="D34" s="63"/>
      <c r="E34" s="65"/>
      <c r="F34" s="63"/>
      <c r="G34" s="191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spans="1:26" ht="22.5" customHeight="1">
      <c r="A35" s="63"/>
      <c r="B35" s="63"/>
      <c r="C35" s="64"/>
      <c r="D35" s="63"/>
      <c r="E35" s="65"/>
      <c r="F35" s="63"/>
      <c r="G35" s="191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spans="1:26" ht="22.5" customHeight="1">
      <c r="A36" s="63"/>
      <c r="B36" s="63"/>
      <c r="C36" s="64"/>
      <c r="D36" s="63"/>
      <c r="E36" s="65"/>
      <c r="F36" s="63"/>
      <c r="G36" s="191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spans="1:26" ht="22.5" customHeight="1">
      <c r="A37" s="63"/>
      <c r="B37" s="63"/>
      <c r="C37" s="64"/>
      <c r="D37" s="63"/>
      <c r="E37" s="65"/>
      <c r="F37" s="63"/>
      <c r="G37" s="191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spans="1:26" ht="22.5" customHeight="1">
      <c r="A38" s="63"/>
      <c r="B38" s="63"/>
      <c r="C38" s="64"/>
      <c r="D38" s="63"/>
      <c r="E38" s="65"/>
      <c r="F38" s="63"/>
      <c r="G38" s="191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spans="1:26" ht="22.5" customHeight="1">
      <c r="A39" s="63"/>
      <c r="B39" s="63"/>
      <c r="C39" s="64"/>
      <c r="D39" s="63"/>
      <c r="E39" s="65"/>
      <c r="F39" s="63"/>
      <c r="G39" s="191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spans="1:26" ht="22.5" customHeight="1">
      <c r="A40" s="63"/>
      <c r="B40" s="63"/>
      <c r="C40" s="64"/>
      <c r="D40" s="63"/>
      <c r="E40" s="65"/>
      <c r="F40" s="63"/>
      <c r="G40" s="191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22.5" customHeight="1">
      <c r="A41" s="63"/>
      <c r="B41" s="63"/>
      <c r="C41" s="64"/>
      <c r="D41" s="63"/>
      <c r="E41" s="65"/>
      <c r="F41" s="63"/>
      <c r="G41" s="191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spans="1:26" ht="22.5" customHeight="1">
      <c r="A42" s="63"/>
      <c r="B42" s="63"/>
      <c r="C42" s="64"/>
      <c r="D42" s="63"/>
      <c r="E42" s="65"/>
      <c r="F42" s="63"/>
      <c r="G42" s="191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1:26" ht="22.5" customHeight="1">
      <c r="A43" s="63"/>
      <c r="B43" s="63"/>
      <c r="C43" s="64"/>
      <c r="D43" s="63"/>
      <c r="E43" s="65"/>
      <c r="F43" s="63"/>
      <c r="G43" s="191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spans="1:26" ht="22.5" customHeight="1">
      <c r="A44" s="63"/>
      <c r="B44" s="63"/>
      <c r="C44" s="64"/>
      <c r="D44" s="63"/>
      <c r="E44" s="65"/>
      <c r="F44" s="63"/>
      <c r="G44" s="191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spans="1:26" ht="22.5" customHeight="1">
      <c r="A45" s="63"/>
      <c r="B45" s="63"/>
      <c r="C45" s="64"/>
      <c r="D45" s="63"/>
      <c r="E45" s="65"/>
      <c r="F45" s="63"/>
      <c r="G45" s="191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spans="1:26" ht="22.5" customHeight="1">
      <c r="A46" s="63"/>
      <c r="B46" s="63"/>
      <c r="C46" s="64"/>
      <c r="D46" s="63"/>
      <c r="E46" s="65"/>
      <c r="F46" s="63"/>
      <c r="G46" s="191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spans="1:26" ht="22.5" customHeight="1">
      <c r="A47" s="63"/>
      <c r="B47" s="63"/>
      <c r="C47" s="64"/>
      <c r="D47" s="63"/>
      <c r="E47" s="65"/>
      <c r="F47" s="63"/>
      <c r="G47" s="191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spans="1:26" ht="22.5" customHeight="1">
      <c r="A48" s="63"/>
      <c r="B48" s="63"/>
      <c r="C48" s="64"/>
      <c r="D48" s="63"/>
      <c r="E48" s="65"/>
      <c r="F48" s="63"/>
      <c r="G48" s="191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22.5" customHeight="1">
      <c r="A49" s="63"/>
      <c r="B49" s="63"/>
      <c r="C49" s="64"/>
      <c r="D49" s="63"/>
      <c r="E49" s="65"/>
      <c r="F49" s="63"/>
      <c r="G49" s="191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spans="1:26" ht="22.5" customHeight="1">
      <c r="A50" s="63"/>
      <c r="B50" s="63"/>
      <c r="C50" s="64"/>
      <c r="D50" s="63"/>
      <c r="E50" s="65"/>
      <c r="F50" s="63"/>
      <c r="G50" s="191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spans="1:26" ht="22.5" customHeight="1">
      <c r="A51" s="63"/>
      <c r="B51" s="63"/>
      <c r="C51" s="64"/>
      <c r="D51" s="63"/>
      <c r="E51" s="65"/>
      <c r="F51" s="63"/>
      <c r="G51" s="191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spans="1:26" ht="22.5" customHeight="1">
      <c r="A52" s="63"/>
      <c r="B52" s="63"/>
      <c r="C52" s="64"/>
      <c r="D52" s="63"/>
      <c r="E52" s="65"/>
      <c r="F52" s="63"/>
      <c r="G52" s="191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6" ht="22.5" customHeight="1">
      <c r="A53" s="63"/>
      <c r="B53" s="63"/>
      <c r="C53" s="64"/>
      <c r="D53" s="63"/>
      <c r="E53" s="65"/>
      <c r="F53" s="63"/>
      <c r="G53" s="191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spans="1:26" ht="22.5" customHeight="1">
      <c r="A54" s="63"/>
      <c r="B54" s="63"/>
      <c r="C54" s="64"/>
      <c r="D54" s="63"/>
      <c r="E54" s="65"/>
      <c r="F54" s="63"/>
      <c r="G54" s="191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spans="1:26" ht="22.5" customHeight="1">
      <c r="A55" s="63"/>
      <c r="B55" s="63"/>
      <c r="C55" s="64"/>
      <c r="D55" s="63"/>
      <c r="E55" s="65"/>
      <c r="F55" s="63"/>
      <c r="G55" s="191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spans="1:26" ht="22.5" customHeight="1">
      <c r="A56" s="63"/>
      <c r="B56" s="63"/>
      <c r="C56" s="64"/>
      <c r="D56" s="63"/>
      <c r="E56" s="65"/>
      <c r="F56" s="63"/>
      <c r="G56" s="191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spans="1:26" ht="22.5" customHeight="1">
      <c r="A57" s="63"/>
      <c r="B57" s="63"/>
      <c r="C57" s="64"/>
      <c r="D57" s="63"/>
      <c r="E57" s="65"/>
      <c r="F57" s="63"/>
      <c r="G57" s="191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spans="1:26" ht="22.5" customHeight="1">
      <c r="A58" s="63"/>
      <c r="B58" s="63"/>
      <c r="C58" s="64"/>
      <c r="D58" s="63"/>
      <c r="E58" s="65"/>
      <c r="F58" s="63"/>
      <c r="G58" s="191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ht="22.5" customHeight="1">
      <c r="A59" s="63"/>
      <c r="B59" s="63"/>
      <c r="C59" s="64"/>
      <c r="D59" s="63"/>
      <c r="E59" s="65"/>
      <c r="F59" s="63"/>
      <c r="G59" s="191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1:26" ht="22.5" customHeight="1">
      <c r="A60" s="63"/>
      <c r="B60" s="63"/>
      <c r="C60" s="64"/>
      <c r="D60" s="63"/>
      <c r="E60" s="65"/>
      <c r="F60" s="63"/>
      <c r="G60" s="191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ht="22.5" customHeight="1">
      <c r="A61" s="63"/>
      <c r="B61" s="63"/>
      <c r="C61" s="64"/>
      <c r="D61" s="63"/>
      <c r="E61" s="65"/>
      <c r="F61" s="63"/>
      <c r="G61" s="191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spans="1:26" ht="22.5" customHeight="1">
      <c r="A62" s="63"/>
      <c r="B62" s="63"/>
      <c r="C62" s="64"/>
      <c r="D62" s="63"/>
      <c r="E62" s="65"/>
      <c r="F62" s="63"/>
      <c r="G62" s="191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spans="1:26" ht="22.5" customHeight="1">
      <c r="A63" s="63"/>
      <c r="B63" s="63"/>
      <c r="C63" s="64"/>
      <c r="D63" s="63"/>
      <c r="E63" s="65"/>
      <c r="F63" s="63"/>
      <c r="G63" s="191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spans="1:26" ht="22.5" customHeight="1">
      <c r="A64" s="63"/>
      <c r="B64" s="63"/>
      <c r="C64" s="64"/>
      <c r="D64" s="63"/>
      <c r="E64" s="65"/>
      <c r="F64" s="63"/>
      <c r="G64" s="191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spans="1:26" ht="22.5" customHeight="1">
      <c r="A65" s="63"/>
      <c r="B65" s="63"/>
      <c r="C65" s="64"/>
      <c r="D65" s="63"/>
      <c r="E65" s="65"/>
      <c r="F65" s="63"/>
      <c r="G65" s="191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ht="22.5" customHeight="1">
      <c r="A66" s="63"/>
      <c r="B66" s="63"/>
      <c r="C66" s="64"/>
      <c r="D66" s="63"/>
      <c r="E66" s="65"/>
      <c r="F66" s="63"/>
      <c r="G66" s="191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spans="1:26" ht="22.5" customHeight="1">
      <c r="A67" s="63"/>
      <c r="B67" s="63"/>
      <c r="C67" s="64"/>
      <c r="D67" s="63"/>
      <c r="E67" s="65"/>
      <c r="F67" s="63"/>
      <c r="G67" s="191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spans="1:26" ht="22.5" customHeight="1">
      <c r="A68" s="63"/>
      <c r="B68" s="63"/>
      <c r="C68" s="64"/>
      <c r="D68" s="63"/>
      <c r="E68" s="65"/>
      <c r="F68" s="63"/>
      <c r="G68" s="191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spans="1:26" ht="22.5" customHeight="1">
      <c r="A69" s="63"/>
      <c r="B69" s="63"/>
      <c r="C69" s="64"/>
      <c r="D69" s="63"/>
      <c r="E69" s="65"/>
      <c r="F69" s="63"/>
      <c r="G69" s="191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spans="1:26" ht="22.5" customHeight="1">
      <c r="A70" s="63"/>
      <c r="B70" s="63"/>
      <c r="C70" s="64"/>
      <c r="D70" s="63"/>
      <c r="E70" s="65"/>
      <c r="F70" s="63"/>
      <c r="G70" s="191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spans="1:26" ht="22.5" customHeight="1">
      <c r="A71" s="63"/>
      <c r="B71" s="63"/>
      <c r="C71" s="64"/>
      <c r="D71" s="63"/>
      <c r="E71" s="65"/>
      <c r="F71" s="63"/>
      <c r="G71" s="191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spans="1:26" ht="22.5" customHeight="1">
      <c r="A72" s="63"/>
      <c r="B72" s="63"/>
      <c r="C72" s="64"/>
      <c r="D72" s="63"/>
      <c r="E72" s="65"/>
      <c r="F72" s="63"/>
      <c r="G72" s="191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spans="1:26" ht="22.5" customHeight="1">
      <c r="A73" s="63"/>
      <c r="B73" s="63"/>
      <c r="C73" s="64"/>
      <c r="D73" s="63"/>
      <c r="E73" s="65"/>
      <c r="F73" s="63"/>
      <c r="G73" s="191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spans="1:26" ht="22.5" customHeight="1">
      <c r="A74" s="63"/>
      <c r="B74" s="63"/>
      <c r="C74" s="64"/>
      <c r="D74" s="63"/>
      <c r="E74" s="65"/>
      <c r="F74" s="63"/>
      <c r="G74" s="191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22.5" customHeight="1">
      <c r="A75" s="63"/>
      <c r="B75" s="63"/>
      <c r="C75" s="64"/>
      <c r="D75" s="63"/>
      <c r="E75" s="65"/>
      <c r="F75" s="63"/>
      <c r="G75" s="191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22.5" customHeight="1">
      <c r="A76" s="63"/>
      <c r="B76" s="63"/>
      <c r="C76" s="64"/>
      <c r="D76" s="63"/>
      <c r="E76" s="65"/>
      <c r="F76" s="63"/>
      <c r="G76" s="191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22.5" customHeight="1">
      <c r="A77" s="63"/>
      <c r="B77" s="63"/>
      <c r="C77" s="64"/>
      <c r="D77" s="63"/>
      <c r="E77" s="65"/>
      <c r="F77" s="63"/>
      <c r="G77" s="191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22.5" customHeight="1">
      <c r="A78" s="63"/>
      <c r="B78" s="63"/>
      <c r="C78" s="64"/>
      <c r="D78" s="63"/>
      <c r="E78" s="65"/>
      <c r="F78" s="63"/>
      <c r="G78" s="191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22.5" customHeight="1">
      <c r="A79" s="63"/>
      <c r="B79" s="63"/>
      <c r="C79" s="64"/>
      <c r="D79" s="63"/>
      <c r="E79" s="65"/>
      <c r="F79" s="63"/>
      <c r="G79" s="191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22.5" customHeight="1">
      <c r="A80" s="63"/>
      <c r="B80" s="63"/>
      <c r="C80" s="64"/>
      <c r="D80" s="63"/>
      <c r="E80" s="65"/>
      <c r="F80" s="63"/>
      <c r="G80" s="191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22.5" customHeight="1">
      <c r="A81" s="63"/>
      <c r="B81" s="63"/>
      <c r="C81" s="64"/>
      <c r="D81" s="63"/>
      <c r="E81" s="65"/>
      <c r="F81" s="63"/>
      <c r="G81" s="191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22.5" customHeight="1">
      <c r="A82" s="63"/>
      <c r="B82" s="63"/>
      <c r="C82" s="64"/>
      <c r="D82" s="63"/>
      <c r="E82" s="65"/>
      <c r="F82" s="63"/>
      <c r="G82" s="191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22.5" customHeight="1">
      <c r="A83" s="63"/>
      <c r="B83" s="63"/>
      <c r="C83" s="64"/>
      <c r="D83" s="63"/>
      <c r="E83" s="65"/>
      <c r="F83" s="63"/>
      <c r="G83" s="191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22.5" customHeight="1">
      <c r="A84" s="63"/>
      <c r="B84" s="63"/>
      <c r="C84" s="64"/>
      <c r="D84" s="63"/>
      <c r="E84" s="65"/>
      <c r="F84" s="63"/>
      <c r="G84" s="191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22.5" customHeight="1">
      <c r="A85" s="63"/>
      <c r="B85" s="63"/>
      <c r="C85" s="64"/>
      <c r="D85" s="63"/>
      <c r="E85" s="65"/>
      <c r="F85" s="63"/>
      <c r="G85" s="191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22.5" customHeight="1">
      <c r="A86" s="63"/>
      <c r="B86" s="63"/>
      <c r="C86" s="64"/>
      <c r="D86" s="63"/>
      <c r="E86" s="65"/>
      <c r="F86" s="63"/>
      <c r="G86" s="191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22.5" customHeight="1">
      <c r="A87" s="63"/>
      <c r="B87" s="63"/>
      <c r="C87" s="64"/>
      <c r="D87" s="63"/>
      <c r="E87" s="65"/>
      <c r="F87" s="63"/>
      <c r="G87" s="191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22.5" customHeight="1">
      <c r="A88" s="63"/>
      <c r="B88" s="63"/>
      <c r="C88" s="64"/>
      <c r="D88" s="63"/>
      <c r="E88" s="65"/>
      <c r="F88" s="63"/>
      <c r="G88" s="191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22.5" customHeight="1">
      <c r="A89" s="63"/>
      <c r="B89" s="63"/>
      <c r="C89" s="64"/>
      <c r="D89" s="63"/>
      <c r="E89" s="65"/>
      <c r="F89" s="63"/>
      <c r="G89" s="191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22.5" customHeight="1">
      <c r="A90" s="63"/>
      <c r="B90" s="63"/>
      <c r="C90" s="64"/>
      <c r="D90" s="63"/>
      <c r="E90" s="65"/>
      <c r="F90" s="63"/>
      <c r="G90" s="191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22.5" customHeight="1">
      <c r="A91" s="63"/>
      <c r="B91" s="63"/>
      <c r="C91" s="64"/>
      <c r="D91" s="63"/>
      <c r="E91" s="65"/>
      <c r="F91" s="63"/>
      <c r="G91" s="191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22.5" customHeight="1">
      <c r="A92" s="63"/>
      <c r="B92" s="63"/>
      <c r="C92" s="64"/>
      <c r="D92" s="63"/>
      <c r="E92" s="65"/>
      <c r="F92" s="63"/>
      <c r="G92" s="191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22.5" customHeight="1">
      <c r="A93" s="63"/>
      <c r="B93" s="63"/>
      <c r="C93" s="64"/>
      <c r="D93" s="63"/>
      <c r="E93" s="65"/>
      <c r="F93" s="63"/>
      <c r="G93" s="191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22.5" customHeight="1">
      <c r="A94" s="63"/>
      <c r="B94" s="63"/>
      <c r="C94" s="64"/>
      <c r="D94" s="63"/>
      <c r="E94" s="65"/>
      <c r="F94" s="63"/>
      <c r="G94" s="191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22.5" customHeight="1">
      <c r="A95" s="63"/>
      <c r="B95" s="63"/>
      <c r="C95" s="64"/>
      <c r="D95" s="63"/>
      <c r="E95" s="65"/>
      <c r="F95" s="63"/>
      <c r="G95" s="191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22.5" customHeight="1">
      <c r="A96" s="63"/>
      <c r="B96" s="63"/>
      <c r="C96" s="64"/>
      <c r="D96" s="63"/>
      <c r="E96" s="65"/>
      <c r="F96" s="63"/>
      <c r="G96" s="191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22.5" customHeight="1">
      <c r="A97" s="63"/>
      <c r="B97" s="63"/>
      <c r="C97" s="64"/>
      <c r="D97" s="63"/>
      <c r="E97" s="65"/>
      <c r="F97" s="63"/>
      <c r="G97" s="191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22.5" customHeight="1">
      <c r="A98" s="63"/>
      <c r="B98" s="63"/>
      <c r="C98" s="64"/>
      <c r="D98" s="63"/>
      <c r="E98" s="65"/>
      <c r="F98" s="63"/>
      <c r="G98" s="191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22.5" customHeight="1">
      <c r="A99" s="63"/>
      <c r="B99" s="63"/>
      <c r="C99" s="64"/>
      <c r="D99" s="63"/>
      <c r="E99" s="65"/>
      <c r="F99" s="63"/>
      <c r="G99" s="191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22.5" customHeight="1">
      <c r="A100" s="63"/>
      <c r="B100" s="63"/>
      <c r="C100" s="64"/>
      <c r="D100" s="63"/>
      <c r="E100" s="65"/>
      <c r="F100" s="63"/>
      <c r="G100" s="191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22.5" customHeight="1">
      <c r="A101" s="63"/>
      <c r="B101" s="63"/>
      <c r="C101" s="64"/>
      <c r="D101" s="63"/>
      <c r="E101" s="65"/>
      <c r="F101" s="63"/>
      <c r="G101" s="191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22.5" customHeight="1">
      <c r="A102" s="63"/>
      <c r="B102" s="63"/>
      <c r="C102" s="64"/>
      <c r="D102" s="63"/>
      <c r="E102" s="65"/>
      <c r="F102" s="63"/>
      <c r="G102" s="191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22.5" customHeight="1">
      <c r="A103" s="63"/>
      <c r="B103" s="63"/>
      <c r="C103" s="64"/>
      <c r="D103" s="63"/>
      <c r="E103" s="65"/>
      <c r="F103" s="63"/>
      <c r="G103" s="191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22.5" customHeight="1">
      <c r="A104" s="63"/>
      <c r="B104" s="63"/>
      <c r="C104" s="64"/>
      <c r="D104" s="63"/>
      <c r="E104" s="65"/>
      <c r="F104" s="63"/>
      <c r="G104" s="191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22.5" customHeight="1">
      <c r="A105" s="63"/>
      <c r="B105" s="63"/>
      <c r="C105" s="64"/>
      <c r="D105" s="63"/>
      <c r="E105" s="65"/>
      <c r="F105" s="63"/>
      <c r="G105" s="191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22.5" customHeight="1">
      <c r="A106" s="63"/>
      <c r="B106" s="63"/>
      <c r="C106" s="64"/>
      <c r="D106" s="63"/>
      <c r="E106" s="65"/>
      <c r="F106" s="63"/>
      <c r="G106" s="191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22.5" customHeight="1">
      <c r="A107" s="63"/>
      <c r="B107" s="63"/>
      <c r="C107" s="64"/>
      <c r="D107" s="63"/>
      <c r="E107" s="65"/>
      <c r="F107" s="63"/>
      <c r="G107" s="191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22.5" customHeight="1">
      <c r="A108" s="63"/>
      <c r="B108" s="63"/>
      <c r="C108" s="64"/>
      <c r="D108" s="63"/>
      <c r="E108" s="65"/>
      <c r="F108" s="63"/>
      <c r="G108" s="191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22.5" customHeight="1">
      <c r="A109" s="63"/>
      <c r="B109" s="63"/>
      <c r="C109" s="64"/>
      <c r="D109" s="63"/>
      <c r="E109" s="65"/>
      <c r="F109" s="63"/>
      <c r="G109" s="191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22.5" customHeight="1">
      <c r="A110" s="63"/>
      <c r="B110" s="63"/>
      <c r="C110" s="64"/>
      <c r="D110" s="63"/>
      <c r="E110" s="65"/>
      <c r="F110" s="63"/>
      <c r="G110" s="191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22.5" customHeight="1">
      <c r="A111" s="63"/>
      <c r="B111" s="63"/>
      <c r="C111" s="64"/>
      <c r="D111" s="63"/>
      <c r="E111" s="65"/>
      <c r="F111" s="63"/>
      <c r="G111" s="191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22.5" customHeight="1">
      <c r="A112" s="63"/>
      <c r="B112" s="63"/>
      <c r="C112" s="64"/>
      <c r="D112" s="63"/>
      <c r="E112" s="65"/>
      <c r="F112" s="63"/>
      <c r="G112" s="191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22.5" customHeight="1">
      <c r="A113" s="63"/>
      <c r="B113" s="63"/>
      <c r="C113" s="64"/>
      <c r="D113" s="63"/>
      <c r="E113" s="65"/>
      <c r="F113" s="63"/>
      <c r="G113" s="191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22.5" customHeight="1">
      <c r="A114" s="63"/>
      <c r="B114" s="63"/>
      <c r="C114" s="64"/>
      <c r="D114" s="63"/>
      <c r="E114" s="65"/>
      <c r="F114" s="63"/>
      <c r="G114" s="191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22.5" customHeight="1">
      <c r="A115" s="63"/>
      <c r="B115" s="63"/>
      <c r="C115" s="64"/>
      <c r="D115" s="63"/>
      <c r="E115" s="65"/>
      <c r="F115" s="63"/>
      <c r="G115" s="191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22.5" customHeight="1">
      <c r="A116" s="63"/>
      <c r="B116" s="63"/>
      <c r="C116" s="64"/>
      <c r="D116" s="63"/>
      <c r="E116" s="65"/>
      <c r="F116" s="63"/>
      <c r="G116" s="191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22.5" customHeight="1">
      <c r="A117" s="63"/>
      <c r="B117" s="63"/>
      <c r="C117" s="64"/>
      <c r="D117" s="63"/>
      <c r="E117" s="65"/>
      <c r="F117" s="63"/>
      <c r="G117" s="191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22.5" customHeight="1">
      <c r="A118" s="63"/>
      <c r="B118" s="63"/>
      <c r="C118" s="64"/>
      <c r="D118" s="63"/>
      <c r="E118" s="65"/>
      <c r="F118" s="63"/>
      <c r="G118" s="191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22.5" customHeight="1">
      <c r="A119" s="63"/>
      <c r="B119" s="63"/>
      <c r="C119" s="64"/>
      <c r="D119" s="63"/>
      <c r="E119" s="65"/>
      <c r="F119" s="63"/>
      <c r="G119" s="191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22.5" customHeight="1">
      <c r="A120" s="63"/>
      <c r="B120" s="63"/>
      <c r="C120" s="64"/>
      <c r="D120" s="63"/>
      <c r="E120" s="65"/>
      <c r="F120" s="63"/>
      <c r="G120" s="191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22.5" customHeight="1">
      <c r="A121" s="63"/>
      <c r="B121" s="63"/>
      <c r="C121" s="64"/>
      <c r="D121" s="63"/>
      <c r="E121" s="65"/>
      <c r="F121" s="63"/>
      <c r="G121" s="191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22.5" customHeight="1">
      <c r="A122" s="63"/>
      <c r="B122" s="63"/>
      <c r="C122" s="64"/>
      <c r="D122" s="63"/>
      <c r="E122" s="65"/>
      <c r="F122" s="63"/>
      <c r="G122" s="191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22.5" customHeight="1">
      <c r="A123" s="63"/>
      <c r="B123" s="63"/>
      <c r="C123" s="64"/>
      <c r="D123" s="63"/>
      <c r="E123" s="65"/>
      <c r="F123" s="63"/>
      <c r="G123" s="191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22.5" customHeight="1">
      <c r="A124" s="63"/>
      <c r="B124" s="63"/>
      <c r="C124" s="64"/>
      <c r="D124" s="63"/>
      <c r="E124" s="65"/>
      <c r="F124" s="63"/>
      <c r="G124" s="191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22.5" customHeight="1">
      <c r="A125" s="63"/>
      <c r="B125" s="63"/>
      <c r="C125" s="64"/>
      <c r="D125" s="63"/>
      <c r="E125" s="65"/>
      <c r="F125" s="63"/>
      <c r="G125" s="191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22.5" customHeight="1">
      <c r="A126" s="63"/>
      <c r="B126" s="63"/>
      <c r="C126" s="64"/>
      <c r="D126" s="63"/>
      <c r="E126" s="65"/>
      <c r="F126" s="63"/>
      <c r="G126" s="191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22.5" customHeight="1">
      <c r="A127" s="63"/>
      <c r="B127" s="63"/>
      <c r="C127" s="64"/>
      <c r="D127" s="63"/>
      <c r="E127" s="65"/>
      <c r="F127" s="63"/>
      <c r="G127" s="191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22.5" customHeight="1">
      <c r="A128" s="63"/>
      <c r="B128" s="63"/>
      <c r="C128" s="64"/>
      <c r="D128" s="63"/>
      <c r="E128" s="65"/>
      <c r="F128" s="63"/>
      <c r="G128" s="191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22.5" customHeight="1">
      <c r="A129" s="63"/>
      <c r="B129" s="63"/>
      <c r="C129" s="64"/>
      <c r="D129" s="63"/>
      <c r="E129" s="65"/>
      <c r="F129" s="63"/>
      <c r="G129" s="191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22.5" customHeight="1">
      <c r="A130" s="63"/>
      <c r="B130" s="63"/>
      <c r="C130" s="64"/>
      <c r="D130" s="63"/>
      <c r="E130" s="65"/>
      <c r="F130" s="63"/>
      <c r="G130" s="191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22.5" customHeight="1">
      <c r="A131" s="63"/>
      <c r="B131" s="63"/>
      <c r="C131" s="64"/>
      <c r="D131" s="63"/>
      <c r="E131" s="65"/>
      <c r="F131" s="63"/>
      <c r="G131" s="191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22.5" customHeight="1">
      <c r="A132" s="63"/>
      <c r="B132" s="63"/>
      <c r="C132" s="64"/>
      <c r="D132" s="63"/>
      <c r="E132" s="65"/>
      <c r="F132" s="63"/>
      <c r="G132" s="191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22.5" customHeight="1">
      <c r="A133" s="63"/>
      <c r="B133" s="63"/>
      <c r="C133" s="64"/>
      <c r="D133" s="63"/>
      <c r="E133" s="65"/>
      <c r="F133" s="63"/>
      <c r="G133" s="191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22.5" customHeight="1">
      <c r="A134" s="63"/>
      <c r="B134" s="63"/>
      <c r="C134" s="64"/>
      <c r="D134" s="63"/>
      <c r="E134" s="65"/>
      <c r="F134" s="63"/>
      <c r="G134" s="191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22.5" customHeight="1">
      <c r="A135" s="63"/>
      <c r="B135" s="63"/>
      <c r="C135" s="64"/>
      <c r="D135" s="63"/>
      <c r="E135" s="65"/>
      <c r="F135" s="63"/>
      <c r="G135" s="191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22.5" customHeight="1">
      <c r="A136" s="63"/>
      <c r="B136" s="63"/>
      <c r="C136" s="64"/>
      <c r="D136" s="63"/>
      <c r="E136" s="65"/>
      <c r="F136" s="63"/>
      <c r="G136" s="191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22.5" customHeight="1">
      <c r="A137" s="63"/>
      <c r="B137" s="63"/>
      <c r="C137" s="64"/>
      <c r="D137" s="63"/>
      <c r="E137" s="65"/>
      <c r="F137" s="63"/>
      <c r="G137" s="191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22.5" customHeight="1">
      <c r="A138" s="63"/>
      <c r="B138" s="63"/>
      <c r="C138" s="64"/>
      <c r="D138" s="63"/>
      <c r="E138" s="65"/>
      <c r="F138" s="63"/>
      <c r="G138" s="191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22.5" customHeight="1">
      <c r="A139" s="63"/>
      <c r="B139" s="63"/>
      <c r="C139" s="64"/>
      <c r="D139" s="63"/>
      <c r="E139" s="65"/>
      <c r="F139" s="63"/>
      <c r="G139" s="191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22.5" customHeight="1">
      <c r="A140" s="63"/>
      <c r="B140" s="63"/>
      <c r="C140" s="64"/>
      <c r="D140" s="63"/>
      <c r="E140" s="65"/>
      <c r="F140" s="63"/>
      <c r="G140" s="191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22.5" customHeight="1">
      <c r="A141" s="63"/>
      <c r="B141" s="63"/>
      <c r="C141" s="64"/>
      <c r="D141" s="63"/>
      <c r="E141" s="65"/>
      <c r="F141" s="63"/>
      <c r="G141" s="191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22.5" customHeight="1">
      <c r="A142" s="63"/>
      <c r="B142" s="63"/>
      <c r="C142" s="64"/>
      <c r="D142" s="63"/>
      <c r="E142" s="65"/>
      <c r="F142" s="63"/>
      <c r="G142" s="191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22.5" customHeight="1">
      <c r="A143" s="63"/>
      <c r="B143" s="63"/>
      <c r="C143" s="64"/>
      <c r="D143" s="63"/>
      <c r="E143" s="65"/>
      <c r="F143" s="63"/>
      <c r="G143" s="191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22.5" customHeight="1">
      <c r="A144" s="63"/>
      <c r="B144" s="63"/>
      <c r="C144" s="64"/>
      <c r="D144" s="63"/>
      <c r="E144" s="65"/>
      <c r="F144" s="63"/>
      <c r="G144" s="191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22.5" customHeight="1">
      <c r="A145" s="63"/>
      <c r="B145" s="63"/>
      <c r="C145" s="64"/>
      <c r="D145" s="63"/>
      <c r="E145" s="65"/>
      <c r="F145" s="63"/>
      <c r="G145" s="191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22.5" customHeight="1">
      <c r="A146" s="63"/>
      <c r="B146" s="63"/>
      <c r="C146" s="64"/>
      <c r="D146" s="63"/>
      <c r="E146" s="65"/>
      <c r="F146" s="63"/>
      <c r="G146" s="191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22.5" customHeight="1">
      <c r="A147" s="63"/>
      <c r="B147" s="63"/>
      <c r="C147" s="64"/>
      <c r="D147" s="63"/>
      <c r="E147" s="65"/>
      <c r="F147" s="63"/>
      <c r="G147" s="191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22.5" customHeight="1">
      <c r="A148" s="63"/>
      <c r="B148" s="63"/>
      <c r="C148" s="64"/>
      <c r="D148" s="63"/>
      <c r="E148" s="65"/>
      <c r="F148" s="63"/>
      <c r="G148" s="191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22.5" customHeight="1">
      <c r="A149" s="63"/>
      <c r="B149" s="63"/>
      <c r="C149" s="64"/>
      <c r="D149" s="63"/>
      <c r="E149" s="65"/>
      <c r="F149" s="63"/>
      <c r="G149" s="191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22.5" customHeight="1">
      <c r="A150" s="63"/>
      <c r="B150" s="63"/>
      <c r="C150" s="64"/>
      <c r="D150" s="63"/>
      <c r="E150" s="65"/>
      <c r="F150" s="63"/>
      <c r="G150" s="191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22.5" customHeight="1">
      <c r="A151" s="63"/>
      <c r="B151" s="63"/>
      <c r="C151" s="64"/>
      <c r="D151" s="63"/>
      <c r="E151" s="65"/>
      <c r="F151" s="63"/>
      <c r="G151" s="191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22.5" customHeight="1">
      <c r="A152" s="63"/>
      <c r="B152" s="63"/>
      <c r="C152" s="64"/>
      <c r="D152" s="63"/>
      <c r="E152" s="65"/>
      <c r="F152" s="63"/>
      <c r="G152" s="191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22.5" customHeight="1">
      <c r="A153" s="63"/>
      <c r="B153" s="63"/>
      <c r="C153" s="64"/>
      <c r="D153" s="63"/>
      <c r="E153" s="65"/>
      <c r="F153" s="63"/>
      <c r="G153" s="191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22.5" customHeight="1">
      <c r="A154" s="63"/>
      <c r="B154" s="63"/>
      <c r="C154" s="64"/>
      <c r="D154" s="63"/>
      <c r="E154" s="65"/>
      <c r="F154" s="63"/>
      <c r="G154" s="191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22.5" customHeight="1">
      <c r="A155" s="63"/>
      <c r="B155" s="63"/>
      <c r="C155" s="64"/>
      <c r="D155" s="63"/>
      <c r="E155" s="65"/>
      <c r="F155" s="63"/>
      <c r="G155" s="191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22.5" customHeight="1">
      <c r="A156" s="63"/>
      <c r="B156" s="63"/>
      <c r="C156" s="64"/>
      <c r="D156" s="63"/>
      <c r="E156" s="65"/>
      <c r="F156" s="63"/>
      <c r="G156" s="191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22.5" customHeight="1">
      <c r="A157" s="63"/>
      <c r="B157" s="63"/>
      <c r="C157" s="64"/>
      <c r="D157" s="63"/>
      <c r="E157" s="65"/>
      <c r="F157" s="63"/>
      <c r="G157" s="191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22.5" customHeight="1">
      <c r="A158" s="63"/>
      <c r="B158" s="63"/>
      <c r="C158" s="64"/>
      <c r="D158" s="63"/>
      <c r="E158" s="65"/>
      <c r="F158" s="63"/>
      <c r="G158" s="191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22.5" customHeight="1">
      <c r="A159" s="63"/>
      <c r="B159" s="63"/>
      <c r="C159" s="64"/>
      <c r="D159" s="63"/>
      <c r="E159" s="65"/>
      <c r="F159" s="63"/>
      <c r="G159" s="191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22.5" customHeight="1">
      <c r="A160" s="63"/>
      <c r="B160" s="63"/>
      <c r="C160" s="64"/>
      <c r="D160" s="63"/>
      <c r="E160" s="65"/>
      <c r="F160" s="63"/>
      <c r="G160" s="191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22.5" customHeight="1">
      <c r="A161" s="63"/>
      <c r="B161" s="63"/>
      <c r="C161" s="64"/>
      <c r="D161" s="63"/>
      <c r="E161" s="65"/>
      <c r="F161" s="63"/>
      <c r="G161" s="191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22.5" customHeight="1">
      <c r="A162" s="63"/>
      <c r="B162" s="63"/>
      <c r="C162" s="64"/>
      <c r="D162" s="63"/>
      <c r="E162" s="65"/>
      <c r="F162" s="63"/>
      <c r="G162" s="191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22.5" customHeight="1">
      <c r="A163" s="63"/>
      <c r="B163" s="63"/>
      <c r="C163" s="64"/>
      <c r="D163" s="63"/>
      <c r="E163" s="65"/>
      <c r="F163" s="63"/>
      <c r="G163" s="191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22.5" customHeight="1">
      <c r="A164" s="63"/>
      <c r="B164" s="63"/>
      <c r="C164" s="64"/>
      <c r="D164" s="63"/>
      <c r="E164" s="65"/>
      <c r="F164" s="63"/>
      <c r="G164" s="191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22.5" customHeight="1">
      <c r="A165" s="63"/>
      <c r="B165" s="63"/>
      <c r="C165" s="64"/>
      <c r="D165" s="63"/>
      <c r="E165" s="65"/>
      <c r="F165" s="63"/>
      <c r="G165" s="191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22.5" customHeight="1">
      <c r="A166" s="63"/>
      <c r="B166" s="63"/>
      <c r="C166" s="64"/>
      <c r="D166" s="63"/>
      <c r="E166" s="65"/>
      <c r="F166" s="63"/>
      <c r="G166" s="191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22.5" customHeight="1">
      <c r="A167" s="63"/>
      <c r="B167" s="63"/>
      <c r="C167" s="64"/>
      <c r="D167" s="63"/>
      <c r="E167" s="65"/>
      <c r="F167" s="63"/>
      <c r="G167" s="191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22.5" customHeight="1">
      <c r="A168" s="63"/>
      <c r="B168" s="63"/>
      <c r="C168" s="64"/>
      <c r="D168" s="63"/>
      <c r="E168" s="65"/>
      <c r="F168" s="63"/>
      <c r="G168" s="191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22.5" customHeight="1">
      <c r="A169" s="63"/>
      <c r="B169" s="63"/>
      <c r="C169" s="64"/>
      <c r="D169" s="63"/>
      <c r="E169" s="65"/>
      <c r="F169" s="63"/>
      <c r="G169" s="191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22.5" customHeight="1">
      <c r="A170" s="63"/>
      <c r="B170" s="63"/>
      <c r="C170" s="64"/>
      <c r="D170" s="63"/>
      <c r="E170" s="65"/>
      <c r="F170" s="63"/>
      <c r="G170" s="191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22.5" customHeight="1">
      <c r="A171" s="63"/>
      <c r="B171" s="63"/>
      <c r="C171" s="64"/>
      <c r="D171" s="63"/>
      <c r="E171" s="65"/>
      <c r="F171" s="63"/>
      <c r="G171" s="191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22.5" customHeight="1">
      <c r="A172" s="63"/>
      <c r="B172" s="63"/>
      <c r="C172" s="64"/>
      <c r="D172" s="63"/>
      <c r="E172" s="65"/>
      <c r="F172" s="63"/>
      <c r="G172" s="191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22.5" customHeight="1">
      <c r="A173" s="63"/>
      <c r="B173" s="63"/>
      <c r="C173" s="64"/>
      <c r="D173" s="63"/>
      <c r="E173" s="65"/>
      <c r="F173" s="63"/>
      <c r="G173" s="191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22.5" customHeight="1">
      <c r="A174" s="63"/>
      <c r="B174" s="63"/>
      <c r="C174" s="64"/>
      <c r="D174" s="63"/>
      <c r="E174" s="65"/>
      <c r="F174" s="63"/>
      <c r="G174" s="191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22.5" customHeight="1">
      <c r="A175" s="63"/>
      <c r="B175" s="63"/>
      <c r="C175" s="64"/>
      <c r="D175" s="63"/>
      <c r="E175" s="65"/>
      <c r="F175" s="63"/>
      <c r="G175" s="191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22.5" customHeight="1">
      <c r="A176" s="63"/>
      <c r="B176" s="63"/>
      <c r="C176" s="64"/>
      <c r="D176" s="63"/>
      <c r="E176" s="65"/>
      <c r="F176" s="63"/>
      <c r="G176" s="191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22.5" customHeight="1">
      <c r="A177" s="63"/>
      <c r="B177" s="63"/>
      <c r="C177" s="64"/>
      <c r="D177" s="63"/>
      <c r="E177" s="65"/>
      <c r="F177" s="63"/>
      <c r="G177" s="191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22.5" customHeight="1">
      <c r="A178" s="63"/>
      <c r="B178" s="63"/>
      <c r="C178" s="64"/>
      <c r="D178" s="63"/>
      <c r="E178" s="65"/>
      <c r="F178" s="63"/>
      <c r="G178" s="191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22.5" customHeight="1">
      <c r="A179" s="63"/>
      <c r="B179" s="63"/>
      <c r="C179" s="64"/>
      <c r="D179" s="63"/>
      <c r="E179" s="65"/>
      <c r="F179" s="63"/>
      <c r="G179" s="191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22.5" customHeight="1">
      <c r="A180" s="63"/>
      <c r="B180" s="63"/>
      <c r="C180" s="64"/>
      <c r="D180" s="63"/>
      <c r="E180" s="65"/>
      <c r="F180" s="63"/>
      <c r="G180" s="191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22.5" customHeight="1">
      <c r="A181" s="63"/>
      <c r="B181" s="63"/>
      <c r="C181" s="64"/>
      <c r="D181" s="63"/>
      <c r="E181" s="65"/>
      <c r="F181" s="63"/>
      <c r="G181" s="191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22.5" customHeight="1">
      <c r="A182" s="63"/>
      <c r="B182" s="63"/>
      <c r="C182" s="64"/>
      <c r="D182" s="63"/>
      <c r="E182" s="65"/>
      <c r="F182" s="63"/>
      <c r="G182" s="191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22.5" customHeight="1">
      <c r="A183" s="63"/>
      <c r="B183" s="63"/>
      <c r="C183" s="64"/>
      <c r="D183" s="63"/>
      <c r="E183" s="65"/>
      <c r="F183" s="63"/>
      <c r="G183" s="191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22.5" customHeight="1">
      <c r="A184" s="63"/>
      <c r="B184" s="63"/>
      <c r="C184" s="64"/>
      <c r="D184" s="63"/>
      <c r="E184" s="65"/>
      <c r="F184" s="63"/>
      <c r="G184" s="191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22.5" customHeight="1">
      <c r="A185" s="63"/>
      <c r="B185" s="63"/>
      <c r="C185" s="64"/>
      <c r="D185" s="63"/>
      <c r="E185" s="65"/>
      <c r="F185" s="63"/>
      <c r="G185" s="191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22.5" customHeight="1">
      <c r="A186" s="63"/>
      <c r="B186" s="63"/>
      <c r="C186" s="64"/>
      <c r="D186" s="63"/>
      <c r="E186" s="65"/>
      <c r="F186" s="63"/>
      <c r="G186" s="191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22.5" customHeight="1">
      <c r="A187" s="63"/>
      <c r="B187" s="63"/>
      <c r="C187" s="64"/>
      <c r="D187" s="63"/>
      <c r="E187" s="65"/>
      <c r="F187" s="63"/>
      <c r="G187" s="191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22.5" customHeight="1">
      <c r="A188" s="63"/>
      <c r="B188" s="63"/>
      <c r="C188" s="64"/>
      <c r="D188" s="63"/>
      <c r="E188" s="65"/>
      <c r="F188" s="63"/>
      <c r="G188" s="191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22.5" customHeight="1">
      <c r="A189" s="63"/>
      <c r="B189" s="63"/>
      <c r="C189" s="64"/>
      <c r="D189" s="63"/>
      <c r="E189" s="65"/>
      <c r="F189" s="63"/>
      <c r="G189" s="191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22.5" customHeight="1">
      <c r="A190" s="63"/>
      <c r="B190" s="63"/>
      <c r="C190" s="64"/>
      <c r="D190" s="63"/>
      <c r="E190" s="65"/>
      <c r="F190" s="63"/>
      <c r="G190" s="191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22.5" customHeight="1">
      <c r="A191" s="63"/>
      <c r="B191" s="63"/>
      <c r="C191" s="64"/>
      <c r="D191" s="63"/>
      <c r="E191" s="65"/>
      <c r="F191" s="63"/>
      <c r="G191" s="191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22.5" customHeight="1">
      <c r="A192" s="63"/>
      <c r="B192" s="63"/>
      <c r="C192" s="64"/>
      <c r="D192" s="63"/>
      <c r="E192" s="65"/>
      <c r="F192" s="63"/>
      <c r="G192" s="191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22.5" customHeight="1">
      <c r="A193" s="63"/>
      <c r="B193" s="63"/>
      <c r="C193" s="64"/>
      <c r="D193" s="63"/>
      <c r="E193" s="65"/>
      <c r="F193" s="63"/>
      <c r="G193" s="191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22.5" customHeight="1">
      <c r="A194" s="63"/>
      <c r="B194" s="63"/>
      <c r="C194" s="64"/>
      <c r="D194" s="63"/>
      <c r="E194" s="65"/>
      <c r="F194" s="63"/>
      <c r="G194" s="191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22.5" customHeight="1">
      <c r="A195" s="63"/>
      <c r="B195" s="63"/>
      <c r="C195" s="64"/>
      <c r="D195" s="63"/>
      <c r="E195" s="65"/>
      <c r="F195" s="63"/>
      <c r="G195" s="191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22.5" customHeight="1">
      <c r="A196" s="63"/>
      <c r="B196" s="63"/>
      <c r="C196" s="64"/>
      <c r="D196" s="63"/>
      <c r="E196" s="65"/>
      <c r="F196" s="63"/>
      <c r="G196" s="191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22.5" customHeight="1">
      <c r="A197" s="63"/>
      <c r="B197" s="63"/>
      <c r="C197" s="64"/>
      <c r="D197" s="63"/>
      <c r="E197" s="65"/>
      <c r="F197" s="63"/>
      <c r="G197" s="191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22.5" customHeight="1">
      <c r="A198" s="63"/>
      <c r="B198" s="63"/>
      <c r="C198" s="64"/>
      <c r="D198" s="63"/>
      <c r="E198" s="65"/>
      <c r="F198" s="63"/>
      <c r="G198" s="191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22.5" customHeight="1">
      <c r="A199" s="63"/>
      <c r="B199" s="63"/>
      <c r="C199" s="64"/>
      <c r="D199" s="63"/>
      <c r="E199" s="65"/>
      <c r="F199" s="63"/>
      <c r="G199" s="191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22.5" customHeight="1">
      <c r="A200" s="63"/>
      <c r="B200" s="63"/>
      <c r="C200" s="64"/>
      <c r="D200" s="63"/>
      <c r="E200" s="65"/>
      <c r="F200" s="63"/>
      <c r="G200" s="191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22.5" customHeight="1">
      <c r="A201" s="63"/>
      <c r="B201" s="63"/>
      <c r="C201" s="64"/>
      <c r="D201" s="63"/>
      <c r="E201" s="65"/>
      <c r="F201" s="63"/>
      <c r="G201" s="191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22.5" customHeight="1">
      <c r="A202" s="63"/>
      <c r="B202" s="63"/>
      <c r="C202" s="64"/>
      <c r="D202" s="63"/>
      <c r="E202" s="65"/>
      <c r="F202" s="63"/>
      <c r="G202" s="191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22.5" customHeight="1">
      <c r="A203" s="63"/>
      <c r="B203" s="63"/>
      <c r="C203" s="64"/>
      <c r="D203" s="63"/>
      <c r="E203" s="65"/>
      <c r="F203" s="63"/>
      <c r="G203" s="191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22.5" customHeight="1">
      <c r="A204" s="63"/>
      <c r="B204" s="63"/>
      <c r="C204" s="64"/>
      <c r="D204" s="63"/>
      <c r="E204" s="65"/>
      <c r="F204" s="63"/>
      <c r="G204" s="191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22.5" customHeight="1">
      <c r="A205" s="63"/>
      <c r="B205" s="63"/>
      <c r="C205" s="64"/>
      <c r="D205" s="63"/>
      <c r="E205" s="65"/>
      <c r="F205" s="63"/>
      <c r="G205" s="191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22.5" customHeight="1">
      <c r="A206" s="63"/>
      <c r="B206" s="63"/>
      <c r="C206" s="64"/>
      <c r="D206" s="63"/>
      <c r="E206" s="65"/>
      <c r="F206" s="63"/>
      <c r="G206" s="191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22.5" customHeight="1">
      <c r="A207" s="63"/>
      <c r="B207" s="63"/>
      <c r="C207" s="64"/>
      <c r="D207" s="63"/>
      <c r="E207" s="65"/>
      <c r="F207" s="63"/>
      <c r="G207" s="191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22.5" customHeight="1">
      <c r="A208" s="63"/>
      <c r="B208" s="63"/>
      <c r="C208" s="64"/>
      <c r="D208" s="63"/>
      <c r="E208" s="65"/>
      <c r="F208" s="63"/>
      <c r="G208" s="191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22.5" customHeight="1">
      <c r="A209" s="63"/>
      <c r="B209" s="63"/>
      <c r="C209" s="64"/>
      <c r="D209" s="63"/>
      <c r="E209" s="65"/>
      <c r="F209" s="63"/>
      <c r="G209" s="191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22.5" customHeight="1">
      <c r="A210" s="63"/>
      <c r="B210" s="63"/>
      <c r="C210" s="64"/>
      <c r="D210" s="63"/>
      <c r="E210" s="65"/>
      <c r="F210" s="63"/>
      <c r="G210" s="191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22.5" customHeight="1">
      <c r="A211" s="63"/>
      <c r="B211" s="63"/>
      <c r="C211" s="64"/>
      <c r="D211" s="63"/>
      <c r="E211" s="65"/>
      <c r="F211" s="63"/>
      <c r="G211" s="191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22.5" customHeight="1">
      <c r="A212" s="63"/>
      <c r="B212" s="63"/>
      <c r="C212" s="64"/>
      <c r="D212" s="63"/>
      <c r="E212" s="65"/>
      <c r="F212" s="63"/>
      <c r="G212" s="191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22.5" customHeight="1">
      <c r="A213" s="63"/>
      <c r="B213" s="63"/>
      <c r="C213" s="64"/>
      <c r="D213" s="63"/>
      <c r="E213" s="65"/>
      <c r="F213" s="63"/>
      <c r="G213" s="191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22.5" customHeight="1">
      <c r="A214" s="63"/>
      <c r="B214" s="63"/>
      <c r="C214" s="64"/>
      <c r="D214" s="63"/>
      <c r="E214" s="65"/>
      <c r="F214" s="63"/>
      <c r="G214" s="191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22.5" customHeight="1">
      <c r="A215" s="63"/>
      <c r="B215" s="63"/>
      <c r="C215" s="64"/>
      <c r="D215" s="63"/>
      <c r="E215" s="65"/>
      <c r="F215" s="63"/>
      <c r="G215" s="191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22.5" customHeight="1">
      <c r="A216" s="63"/>
      <c r="B216" s="63"/>
      <c r="C216" s="64"/>
      <c r="D216" s="63"/>
      <c r="E216" s="65"/>
      <c r="F216" s="63"/>
      <c r="G216" s="191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22.5" customHeight="1">
      <c r="A217" s="63"/>
      <c r="B217" s="63"/>
      <c r="C217" s="64"/>
      <c r="D217" s="63"/>
      <c r="E217" s="65"/>
      <c r="F217" s="63"/>
      <c r="G217" s="191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22.5" customHeight="1">
      <c r="A218" s="63"/>
      <c r="B218" s="63"/>
      <c r="C218" s="64"/>
      <c r="D218" s="63"/>
      <c r="E218" s="65"/>
      <c r="F218" s="63"/>
      <c r="G218" s="191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22.5" customHeight="1">
      <c r="A219" s="63"/>
      <c r="B219" s="63"/>
      <c r="C219" s="64"/>
      <c r="D219" s="63"/>
      <c r="E219" s="65"/>
      <c r="F219" s="63"/>
      <c r="G219" s="191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22.5" customHeight="1">
      <c r="A220" s="63"/>
      <c r="B220" s="63"/>
      <c r="C220" s="64"/>
      <c r="D220" s="63"/>
      <c r="E220" s="65"/>
      <c r="F220" s="63"/>
      <c r="G220" s="191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22.5" customHeight="1">
      <c r="A221" s="63"/>
      <c r="B221" s="63"/>
      <c r="C221" s="64"/>
      <c r="D221" s="63"/>
      <c r="E221" s="65"/>
      <c r="F221" s="63"/>
      <c r="G221" s="191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22.5" customHeight="1">
      <c r="A222" s="63"/>
      <c r="B222" s="63"/>
      <c r="C222" s="64"/>
      <c r="D222" s="63"/>
      <c r="E222" s="65"/>
      <c r="F222" s="63"/>
      <c r="G222" s="191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22.5" customHeight="1">
      <c r="A223" s="63"/>
      <c r="B223" s="63"/>
      <c r="C223" s="64"/>
      <c r="D223" s="63"/>
      <c r="E223" s="65"/>
      <c r="F223" s="63"/>
      <c r="G223" s="191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22.5" customHeight="1">
      <c r="A224" s="63"/>
      <c r="B224" s="63"/>
      <c r="C224" s="64"/>
      <c r="D224" s="63"/>
      <c r="E224" s="65"/>
      <c r="F224" s="63"/>
      <c r="G224" s="191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22.5" customHeight="1">
      <c r="A225" s="63"/>
      <c r="B225" s="63"/>
      <c r="C225" s="64"/>
      <c r="D225" s="63"/>
      <c r="E225" s="65"/>
      <c r="F225" s="63"/>
      <c r="G225" s="191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22.5" customHeight="1">
      <c r="A226" s="63"/>
      <c r="B226" s="63"/>
      <c r="C226" s="64"/>
      <c r="D226" s="63"/>
      <c r="E226" s="65"/>
      <c r="F226" s="63"/>
      <c r="G226" s="191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22.5" customHeight="1">
      <c r="A227" s="63"/>
      <c r="B227" s="63"/>
      <c r="C227" s="64"/>
      <c r="D227" s="63"/>
      <c r="E227" s="65"/>
      <c r="F227" s="63"/>
      <c r="G227" s="191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22.5" customHeight="1">
      <c r="A228" s="63"/>
      <c r="B228" s="63"/>
      <c r="C228" s="64"/>
      <c r="D228" s="63"/>
      <c r="E228" s="65"/>
      <c r="F228" s="63"/>
      <c r="G228" s="191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spans="1:26" ht="22.5" customHeight="1">
      <c r="A229" s="63"/>
      <c r="B229" s="63"/>
      <c r="C229" s="64"/>
      <c r="D229" s="63"/>
      <c r="E229" s="65"/>
      <c r="F229" s="63"/>
      <c r="G229" s="191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spans="1:26" ht="22.5" customHeight="1">
      <c r="A230" s="63"/>
      <c r="B230" s="63"/>
      <c r="C230" s="64"/>
      <c r="D230" s="63"/>
      <c r="E230" s="65"/>
      <c r="F230" s="63"/>
      <c r="G230" s="191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spans="1:26" ht="22.5" customHeight="1">
      <c r="A231" s="63"/>
      <c r="B231" s="63"/>
      <c r="C231" s="64"/>
      <c r="D231" s="63"/>
      <c r="E231" s="65"/>
      <c r="F231" s="63"/>
      <c r="G231" s="191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6" ht="22.5" customHeight="1">
      <c r="A232" s="63"/>
      <c r="B232" s="63"/>
      <c r="C232" s="64"/>
      <c r="D232" s="63"/>
      <c r="E232" s="65"/>
      <c r="F232" s="63"/>
      <c r="G232" s="191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spans="1:26" ht="22.5" customHeight="1">
      <c r="A233" s="63"/>
      <c r="B233" s="63"/>
      <c r="C233" s="64"/>
      <c r="D233" s="63"/>
      <c r="E233" s="65"/>
      <c r="F233" s="63"/>
      <c r="G233" s="191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spans="1:26" ht="22.5" customHeight="1">
      <c r="A234" s="63"/>
      <c r="B234" s="63"/>
      <c r="C234" s="64"/>
      <c r="D234" s="63"/>
      <c r="E234" s="65"/>
      <c r="F234" s="63"/>
      <c r="G234" s="191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spans="1:26" ht="22.5" customHeight="1">
      <c r="A235" s="63"/>
      <c r="B235" s="63"/>
      <c r="C235" s="64"/>
      <c r="D235" s="63"/>
      <c r="E235" s="65"/>
      <c r="F235" s="63"/>
      <c r="G235" s="191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spans="1:26" ht="22.5" customHeight="1">
      <c r="A236" s="63"/>
      <c r="B236" s="63"/>
      <c r="C236" s="64"/>
      <c r="D236" s="63"/>
      <c r="E236" s="65"/>
      <c r="F236" s="63"/>
      <c r="G236" s="191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spans="1:26" ht="22.5" customHeight="1">
      <c r="A237" s="63"/>
      <c r="B237" s="63"/>
      <c r="C237" s="64"/>
      <c r="D237" s="63"/>
      <c r="E237" s="65"/>
      <c r="F237" s="63"/>
      <c r="G237" s="191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spans="1:26" ht="22.5" customHeight="1">
      <c r="A238" s="63"/>
      <c r="B238" s="63"/>
      <c r="C238" s="64"/>
      <c r="D238" s="63"/>
      <c r="E238" s="65"/>
      <c r="F238" s="63"/>
      <c r="G238" s="191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spans="1:26" ht="22.5" customHeight="1">
      <c r="A239" s="63"/>
      <c r="B239" s="63"/>
      <c r="C239" s="64"/>
      <c r="D239" s="63"/>
      <c r="E239" s="65"/>
      <c r="F239" s="63"/>
      <c r="G239" s="191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spans="1:26" ht="22.5" customHeight="1">
      <c r="A240" s="63"/>
      <c r="B240" s="63"/>
      <c r="C240" s="64"/>
      <c r="D240" s="63"/>
      <c r="E240" s="65"/>
      <c r="F240" s="63"/>
      <c r="G240" s="191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spans="1:26" ht="22.5" customHeight="1">
      <c r="A241" s="63"/>
      <c r="B241" s="63"/>
      <c r="C241" s="64"/>
      <c r="D241" s="63"/>
      <c r="E241" s="65"/>
      <c r="F241" s="63"/>
      <c r="G241" s="191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spans="1:26" ht="22.5" customHeight="1">
      <c r="A242" s="63"/>
      <c r="B242" s="63"/>
      <c r="C242" s="64"/>
      <c r="D242" s="63"/>
      <c r="E242" s="65"/>
      <c r="F242" s="63"/>
      <c r="G242" s="191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spans="1:26" ht="22.5" customHeight="1">
      <c r="A243" s="63"/>
      <c r="B243" s="63"/>
      <c r="C243" s="64"/>
      <c r="D243" s="63"/>
      <c r="E243" s="65"/>
      <c r="F243" s="63"/>
      <c r="G243" s="191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spans="1:26" ht="22.5" customHeight="1">
      <c r="A244" s="63"/>
      <c r="B244" s="63"/>
      <c r="C244" s="64"/>
      <c r="D244" s="63"/>
      <c r="E244" s="65"/>
      <c r="F244" s="63"/>
      <c r="G244" s="191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spans="1:26" ht="22.5" customHeight="1">
      <c r="A245" s="63"/>
      <c r="B245" s="63"/>
      <c r="C245" s="64"/>
      <c r="D245" s="63"/>
      <c r="E245" s="65"/>
      <c r="F245" s="63"/>
      <c r="G245" s="191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spans="1:26" ht="22.5" customHeight="1">
      <c r="A246" s="63"/>
      <c r="B246" s="63"/>
      <c r="C246" s="64"/>
      <c r="D246" s="63"/>
      <c r="E246" s="65"/>
      <c r="F246" s="63"/>
      <c r="G246" s="191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spans="1:26" ht="22.5" customHeight="1">
      <c r="A247" s="63"/>
      <c r="B247" s="63"/>
      <c r="C247" s="64"/>
      <c r="D247" s="63"/>
      <c r="E247" s="65"/>
      <c r="F247" s="63"/>
      <c r="G247" s="191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spans="1:26" ht="22.5" customHeight="1">
      <c r="A248" s="63"/>
      <c r="B248" s="63"/>
      <c r="C248" s="64"/>
      <c r="D248" s="63"/>
      <c r="E248" s="65"/>
      <c r="F248" s="63"/>
      <c r="G248" s="191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spans="1:26" ht="22.5" customHeight="1">
      <c r="A249" s="63"/>
      <c r="B249" s="63"/>
      <c r="C249" s="64"/>
      <c r="D249" s="63"/>
      <c r="E249" s="65"/>
      <c r="F249" s="63"/>
      <c r="G249" s="191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spans="1:26" ht="22.5" customHeight="1">
      <c r="A250" s="63"/>
      <c r="B250" s="63"/>
      <c r="C250" s="64"/>
      <c r="D250" s="63"/>
      <c r="E250" s="65"/>
      <c r="F250" s="63"/>
      <c r="G250" s="191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spans="1:26" ht="22.5" customHeight="1">
      <c r="A251" s="63"/>
      <c r="B251" s="63"/>
      <c r="C251" s="64"/>
      <c r="D251" s="63"/>
      <c r="E251" s="65"/>
      <c r="F251" s="63"/>
      <c r="G251" s="191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spans="1:26" ht="22.5" customHeight="1">
      <c r="A252" s="63"/>
      <c r="B252" s="63"/>
      <c r="C252" s="64"/>
      <c r="D252" s="63"/>
      <c r="E252" s="65"/>
      <c r="F252" s="63"/>
      <c r="G252" s="191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spans="1:26" ht="22.5" customHeight="1">
      <c r="A253" s="63"/>
      <c r="B253" s="63"/>
      <c r="C253" s="64"/>
      <c r="D253" s="63"/>
      <c r="E253" s="65"/>
      <c r="F253" s="63"/>
      <c r="G253" s="191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spans="1:26" ht="22.5" customHeight="1">
      <c r="A254" s="63"/>
      <c r="B254" s="63"/>
      <c r="C254" s="64"/>
      <c r="D254" s="63"/>
      <c r="E254" s="65"/>
      <c r="F254" s="63"/>
      <c r="G254" s="191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spans="1:26" ht="22.5" customHeight="1">
      <c r="A255" s="63"/>
      <c r="B255" s="63"/>
      <c r="C255" s="64"/>
      <c r="D255" s="63"/>
      <c r="E255" s="65"/>
      <c r="F255" s="63"/>
      <c r="G255" s="191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spans="1:26" ht="22.5" customHeight="1">
      <c r="A256" s="63"/>
      <c r="B256" s="63"/>
      <c r="C256" s="64"/>
      <c r="D256" s="63"/>
      <c r="E256" s="65"/>
      <c r="F256" s="63"/>
      <c r="G256" s="191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spans="1:26" ht="22.5" customHeight="1">
      <c r="A257" s="63"/>
      <c r="B257" s="63"/>
      <c r="C257" s="64"/>
      <c r="D257" s="63"/>
      <c r="E257" s="65"/>
      <c r="F257" s="63"/>
      <c r="G257" s="191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spans="1:26" ht="22.5" customHeight="1">
      <c r="A258" s="63"/>
      <c r="B258" s="63"/>
      <c r="C258" s="64"/>
      <c r="D258" s="63"/>
      <c r="E258" s="65"/>
      <c r="F258" s="63"/>
      <c r="G258" s="191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spans="1:26" ht="22.5" customHeight="1">
      <c r="A259" s="63"/>
      <c r="B259" s="63"/>
      <c r="C259" s="64"/>
      <c r="D259" s="63"/>
      <c r="E259" s="65"/>
      <c r="F259" s="63"/>
      <c r="G259" s="191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spans="1:26" ht="22.5" customHeight="1">
      <c r="A260" s="63"/>
      <c r="B260" s="63"/>
      <c r="C260" s="64"/>
      <c r="D260" s="63"/>
      <c r="E260" s="65"/>
      <c r="F260" s="63"/>
      <c r="G260" s="191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spans="1:26" ht="22.5" customHeight="1">
      <c r="A261" s="63"/>
      <c r="B261" s="63"/>
      <c r="C261" s="64"/>
      <c r="D261" s="63"/>
      <c r="E261" s="65"/>
      <c r="F261" s="63"/>
      <c r="G261" s="191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spans="1:26" ht="22.5" customHeight="1">
      <c r="A262" s="63"/>
      <c r="B262" s="63"/>
      <c r="C262" s="64"/>
      <c r="D262" s="63"/>
      <c r="E262" s="65"/>
      <c r="F262" s="63"/>
      <c r="G262" s="191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spans="1:26" ht="22.5" customHeight="1">
      <c r="A263" s="63"/>
      <c r="B263" s="63"/>
      <c r="C263" s="64"/>
      <c r="D263" s="63"/>
      <c r="E263" s="65"/>
      <c r="F263" s="63"/>
      <c r="G263" s="191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spans="1:26" ht="22.5" customHeight="1">
      <c r="A264" s="63"/>
      <c r="B264" s="63"/>
      <c r="C264" s="64"/>
      <c r="D264" s="63"/>
      <c r="E264" s="65"/>
      <c r="F264" s="63"/>
      <c r="G264" s="191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spans="1:26" ht="22.5" customHeight="1">
      <c r="A265" s="63"/>
      <c r="B265" s="63"/>
      <c r="C265" s="64"/>
      <c r="D265" s="63"/>
      <c r="E265" s="65"/>
      <c r="F265" s="63"/>
      <c r="G265" s="191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spans="1:26" ht="22.5" customHeight="1">
      <c r="A266" s="63"/>
      <c r="B266" s="63"/>
      <c r="C266" s="64"/>
      <c r="D266" s="63"/>
      <c r="E266" s="65"/>
      <c r="F266" s="63"/>
      <c r="G266" s="191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spans="1:26" ht="22.5" customHeight="1">
      <c r="A267" s="63"/>
      <c r="B267" s="63"/>
      <c r="C267" s="64"/>
      <c r="D267" s="63"/>
      <c r="E267" s="65"/>
      <c r="F267" s="63"/>
      <c r="G267" s="191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spans="1:26" ht="22.5" customHeight="1">
      <c r="A268" s="63"/>
      <c r="B268" s="63"/>
      <c r="C268" s="64"/>
      <c r="D268" s="63"/>
      <c r="E268" s="65"/>
      <c r="F268" s="63"/>
      <c r="G268" s="191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spans="1:26" ht="22.5" customHeight="1">
      <c r="A269" s="63"/>
      <c r="B269" s="63"/>
      <c r="C269" s="64"/>
      <c r="D269" s="63"/>
      <c r="E269" s="65"/>
      <c r="F269" s="63"/>
      <c r="G269" s="191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spans="1:26" ht="22.5" customHeight="1">
      <c r="A270" s="63"/>
      <c r="B270" s="63"/>
      <c r="C270" s="64"/>
      <c r="D270" s="63"/>
      <c r="E270" s="65"/>
      <c r="F270" s="63"/>
      <c r="G270" s="191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spans="1:26" ht="22.5" customHeight="1">
      <c r="A271" s="63"/>
      <c r="B271" s="63"/>
      <c r="C271" s="64"/>
      <c r="D271" s="63"/>
      <c r="E271" s="65"/>
      <c r="F271" s="63"/>
      <c r="G271" s="191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spans="1:26" ht="22.5" customHeight="1">
      <c r="A272" s="63"/>
      <c r="B272" s="63"/>
      <c r="C272" s="64"/>
      <c r="D272" s="63"/>
      <c r="E272" s="65"/>
      <c r="F272" s="63"/>
      <c r="G272" s="191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spans="1:26" ht="22.5" customHeight="1">
      <c r="A273" s="63"/>
      <c r="B273" s="63"/>
      <c r="C273" s="64"/>
      <c r="D273" s="63"/>
      <c r="E273" s="65"/>
      <c r="F273" s="63"/>
      <c r="G273" s="191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spans="1:26" ht="22.5" customHeight="1">
      <c r="A274" s="63"/>
      <c r="B274" s="63"/>
      <c r="C274" s="64"/>
      <c r="D274" s="63"/>
      <c r="E274" s="65"/>
      <c r="F274" s="63"/>
      <c r="G274" s="191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spans="1:26" ht="22.5" customHeight="1">
      <c r="A275" s="63"/>
      <c r="B275" s="63"/>
      <c r="C275" s="64"/>
      <c r="D275" s="63"/>
      <c r="E275" s="65"/>
      <c r="F275" s="63"/>
      <c r="G275" s="191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spans="1:26" ht="22.5" customHeight="1">
      <c r="A276" s="63"/>
      <c r="B276" s="63"/>
      <c r="C276" s="64"/>
      <c r="D276" s="63"/>
      <c r="E276" s="65"/>
      <c r="F276" s="63"/>
      <c r="G276" s="191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spans="1:26" ht="22.5" customHeight="1">
      <c r="A277" s="63"/>
      <c r="B277" s="63"/>
      <c r="C277" s="64"/>
      <c r="D277" s="63"/>
      <c r="E277" s="65"/>
      <c r="F277" s="63"/>
      <c r="G277" s="191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spans="1:26" ht="22.5" customHeight="1">
      <c r="A278" s="63"/>
      <c r="B278" s="63"/>
      <c r="C278" s="64"/>
      <c r="D278" s="63"/>
      <c r="E278" s="65"/>
      <c r="F278" s="63"/>
      <c r="G278" s="191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spans="1:26" ht="22.5" customHeight="1">
      <c r="A279" s="63"/>
      <c r="B279" s="63"/>
      <c r="C279" s="64"/>
      <c r="D279" s="63"/>
      <c r="E279" s="65"/>
      <c r="F279" s="63"/>
      <c r="G279" s="191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spans="1:26" ht="22.5" customHeight="1">
      <c r="A280" s="63"/>
      <c r="B280" s="63"/>
      <c r="C280" s="64"/>
      <c r="D280" s="63"/>
      <c r="E280" s="65"/>
      <c r="F280" s="63"/>
      <c r="G280" s="191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spans="1:26" ht="22.5" customHeight="1">
      <c r="A281" s="63"/>
      <c r="B281" s="63"/>
      <c r="C281" s="64"/>
      <c r="D281" s="63"/>
      <c r="E281" s="65"/>
      <c r="F281" s="63"/>
      <c r="G281" s="191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spans="1:26" ht="22.5" customHeight="1">
      <c r="A282" s="63"/>
      <c r="B282" s="63"/>
      <c r="C282" s="64"/>
      <c r="D282" s="63"/>
      <c r="E282" s="65"/>
      <c r="F282" s="63"/>
      <c r="G282" s="191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spans="1:26" ht="22.5" customHeight="1">
      <c r="A283" s="63"/>
      <c r="B283" s="63"/>
      <c r="C283" s="64"/>
      <c r="D283" s="63"/>
      <c r="E283" s="65"/>
      <c r="F283" s="63"/>
      <c r="G283" s="191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spans="1:26" ht="22.5" customHeight="1">
      <c r="A284" s="63"/>
      <c r="B284" s="63"/>
      <c r="C284" s="64"/>
      <c r="D284" s="63"/>
      <c r="E284" s="65"/>
      <c r="F284" s="63"/>
      <c r="G284" s="191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spans="1:26" ht="22.5" customHeight="1">
      <c r="A285" s="63"/>
      <c r="B285" s="63"/>
      <c r="C285" s="64"/>
      <c r="D285" s="63"/>
      <c r="E285" s="65"/>
      <c r="F285" s="63"/>
      <c r="G285" s="191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spans="1:26" ht="22.5" customHeight="1">
      <c r="A286" s="63"/>
      <c r="B286" s="63"/>
      <c r="C286" s="64"/>
      <c r="D286" s="63"/>
      <c r="E286" s="65"/>
      <c r="F286" s="63"/>
      <c r="G286" s="191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spans="1:26" ht="22.5" customHeight="1">
      <c r="A287" s="63"/>
      <c r="B287" s="63"/>
      <c r="C287" s="64"/>
      <c r="D287" s="63"/>
      <c r="E287" s="65"/>
      <c r="F287" s="63"/>
      <c r="G287" s="191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spans="1:26" ht="22.5" customHeight="1">
      <c r="A288" s="63"/>
      <c r="B288" s="63"/>
      <c r="C288" s="64"/>
      <c r="D288" s="63"/>
      <c r="E288" s="65"/>
      <c r="F288" s="63"/>
      <c r="G288" s="191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spans="1:26" ht="22.5" customHeight="1">
      <c r="A289" s="63"/>
      <c r="B289" s="63"/>
      <c r="C289" s="64"/>
      <c r="D289" s="63"/>
      <c r="E289" s="65"/>
      <c r="F289" s="63"/>
      <c r="G289" s="191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spans="1:26" ht="22.5" customHeight="1">
      <c r="A290" s="63"/>
      <c r="B290" s="63"/>
      <c r="C290" s="64"/>
      <c r="D290" s="63"/>
      <c r="E290" s="65"/>
      <c r="F290" s="63"/>
      <c r="G290" s="191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spans="1:26" ht="22.5" customHeight="1">
      <c r="A291" s="63"/>
      <c r="B291" s="63"/>
      <c r="C291" s="64"/>
      <c r="D291" s="63"/>
      <c r="E291" s="65"/>
      <c r="F291" s="63"/>
      <c r="G291" s="191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spans="1:26" ht="22.5" customHeight="1">
      <c r="A292" s="63"/>
      <c r="B292" s="63"/>
      <c r="C292" s="64"/>
      <c r="D292" s="63"/>
      <c r="E292" s="65"/>
      <c r="F292" s="63"/>
      <c r="G292" s="191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spans="1:26" ht="22.5" customHeight="1">
      <c r="A293" s="63"/>
      <c r="B293" s="63"/>
      <c r="C293" s="64"/>
      <c r="D293" s="63"/>
      <c r="E293" s="65"/>
      <c r="F293" s="63"/>
      <c r="G293" s="191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spans="1:26" ht="22.5" customHeight="1">
      <c r="A294" s="63"/>
      <c r="B294" s="63"/>
      <c r="C294" s="64"/>
      <c r="D294" s="63"/>
      <c r="E294" s="65"/>
      <c r="F294" s="63"/>
      <c r="G294" s="191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spans="1:26" ht="22.5" customHeight="1">
      <c r="A295" s="63"/>
      <c r="B295" s="63"/>
      <c r="C295" s="64"/>
      <c r="D295" s="63"/>
      <c r="E295" s="65"/>
      <c r="F295" s="63"/>
      <c r="G295" s="191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spans="1:26" ht="22.5" customHeight="1">
      <c r="A296" s="63"/>
      <c r="B296" s="63"/>
      <c r="C296" s="64"/>
      <c r="D296" s="63"/>
      <c r="E296" s="65"/>
      <c r="F296" s="63"/>
      <c r="G296" s="191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spans="1:26" ht="22.5" customHeight="1">
      <c r="A297" s="63"/>
      <c r="B297" s="63"/>
      <c r="C297" s="64"/>
      <c r="D297" s="63"/>
      <c r="E297" s="65"/>
      <c r="F297" s="63"/>
      <c r="G297" s="191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spans="1:26" ht="22.5" customHeight="1">
      <c r="A298" s="63"/>
      <c r="B298" s="63"/>
      <c r="C298" s="64"/>
      <c r="D298" s="63"/>
      <c r="E298" s="65"/>
      <c r="F298" s="63"/>
      <c r="G298" s="191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spans="1:26" ht="22.5" customHeight="1">
      <c r="A299" s="63"/>
      <c r="B299" s="63"/>
      <c r="C299" s="64"/>
      <c r="D299" s="63"/>
      <c r="E299" s="65"/>
      <c r="F299" s="63"/>
      <c r="G299" s="191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spans="1:26" ht="22.5" customHeight="1">
      <c r="A300" s="63"/>
      <c r="B300" s="63"/>
      <c r="C300" s="64"/>
      <c r="D300" s="63"/>
      <c r="E300" s="65"/>
      <c r="F300" s="63"/>
      <c r="G300" s="191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spans="1:26" ht="22.5" customHeight="1">
      <c r="A301" s="63"/>
      <c r="B301" s="63"/>
      <c r="C301" s="64"/>
      <c r="D301" s="63"/>
      <c r="E301" s="65"/>
      <c r="F301" s="63"/>
      <c r="G301" s="191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spans="1:26" ht="22.5" customHeight="1">
      <c r="A302" s="63"/>
      <c r="B302" s="63"/>
      <c r="C302" s="64"/>
      <c r="D302" s="63"/>
      <c r="E302" s="65"/>
      <c r="F302" s="63"/>
      <c r="G302" s="191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spans="1:26" ht="22.5" customHeight="1">
      <c r="A303" s="63"/>
      <c r="B303" s="63"/>
      <c r="C303" s="64"/>
      <c r="D303" s="63"/>
      <c r="E303" s="65"/>
      <c r="F303" s="63"/>
      <c r="G303" s="191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spans="1:26" ht="22.5" customHeight="1">
      <c r="A304" s="63"/>
      <c r="B304" s="63"/>
      <c r="C304" s="64"/>
      <c r="D304" s="63"/>
      <c r="E304" s="65"/>
      <c r="F304" s="63"/>
      <c r="G304" s="191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spans="1:26" ht="22.5" customHeight="1">
      <c r="A305" s="63"/>
      <c r="B305" s="63"/>
      <c r="C305" s="64"/>
      <c r="D305" s="63"/>
      <c r="E305" s="65"/>
      <c r="F305" s="63"/>
      <c r="G305" s="191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spans="1:26" ht="22.5" customHeight="1">
      <c r="A306" s="63"/>
      <c r="B306" s="63"/>
      <c r="C306" s="64"/>
      <c r="D306" s="63"/>
      <c r="E306" s="65"/>
      <c r="F306" s="63"/>
      <c r="G306" s="191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spans="1:26" ht="22.5" customHeight="1">
      <c r="A307" s="63"/>
      <c r="B307" s="63"/>
      <c r="C307" s="64"/>
      <c r="D307" s="63"/>
      <c r="E307" s="65"/>
      <c r="F307" s="63"/>
      <c r="G307" s="191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spans="1:26" ht="22.5" customHeight="1">
      <c r="A308" s="63"/>
      <c r="B308" s="63"/>
      <c r="C308" s="64"/>
      <c r="D308" s="63"/>
      <c r="E308" s="65"/>
      <c r="F308" s="63"/>
      <c r="G308" s="191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spans="1:26" ht="22.5" customHeight="1">
      <c r="A309" s="63"/>
      <c r="B309" s="63"/>
      <c r="C309" s="64"/>
      <c r="D309" s="63"/>
      <c r="E309" s="65"/>
      <c r="F309" s="63"/>
      <c r="G309" s="191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spans="1:26" ht="22.5" customHeight="1">
      <c r="A310" s="63"/>
      <c r="B310" s="63"/>
      <c r="C310" s="64"/>
      <c r="D310" s="63"/>
      <c r="E310" s="65"/>
      <c r="F310" s="63"/>
      <c r="G310" s="191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spans="1:26" ht="22.5" customHeight="1">
      <c r="A311" s="63"/>
      <c r="B311" s="63"/>
      <c r="C311" s="64"/>
      <c r="D311" s="63"/>
      <c r="E311" s="65"/>
      <c r="F311" s="63"/>
      <c r="G311" s="191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spans="1:26" ht="22.5" customHeight="1">
      <c r="A312" s="63"/>
      <c r="B312" s="63"/>
      <c r="C312" s="64"/>
      <c r="D312" s="63"/>
      <c r="E312" s="65"/>
      <c r="F312" s="63"/>
      <c r="G312" s="191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spans="1:26" ht="22.5" customHeight="1">
      <c r="A313" s="63"/>
      <c r="B313" s="63"/>
      <c r="C313" s="64"/>
      <c r="D313" s="63"/>
      <c r="E313" s="65"/>
      <c r="F313" s="63"/>
      <c r="G313" s="191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spans="1:26" ht="22.5" customHeight="1">
      <c r="A314" s="63"/>
      <c r="B314" s="63"/>
      <c r="C314" s="64"/>
      <c r="D314" s="63"/>
      <c r="E314" s="65"/>
      <c r="F314" s="63"/>
      <c r="G314" s="191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spans="1:26" ht="22.5" customHeight="1">
      <c r="A315" s="63"/>
      <c r="B315" s="63"/>
      <c r="C315" s="64"/>
      <c r="D315" s="63"/>
      <c r="E315" s="65"/>
      <c r="F315" s="63"/>
      <c r="G315" s="191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spans="1:26" ht="22.5" customHeight="1">
      <c r="A316" s="63"/>
      <c r="B316" s="63"/>
      <c r="C316" s="64"/>
      <c r="D316" s="63"/>
      <c r="E316" s="65"/>
      <c r="F316" s="63"/>
      <c r="G316" s="191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spans="1:26" ht="22.5" customHeight="1">
      <c r="A317" s="63"/>
      <c r="B317" s="63"/>
      <c r="C317" s="64"/>
      <c r="D317" s="63"/>
      <c r="E317" s="65"/>
      <c r="F317" s="63"/>
      <c r="G317" s="191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spans="1:26" ht="22.5" customHeight="1">
      <c r="A318" s="63"/>
      <c r="B318" s="63"/>
      <c r="C318" s="64"/>
      <c r="D318" s="63"/>
      <c r="E318" s="65"/>
      <c r="F318" s="63"/>
      <c r="G318" s="191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spans="1:26" ht="22.5" customHeight="1">
      <c r="A319" s="63"/>
      <c r="B319" s="63"/>
      <c r="C319" s="64"/>
      <c r="D319" s="63"/>
      <c r="E319" s="65"/>
      <c r="F319" s="63"/>
      <c r="G319" s="191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spans="1:26" ht="22.5" customHeight="1">
      <c r="A320" s="63"/>
      <c r="B320" s="63"/>
      <c r="C320" s="64"/>
      <c r="D320" s="63"/>
      <c r="E320" s="65"/>
      <c r="F320" s="63"/>
      <c r="G320" s="191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spans="1:26" ht="22.5" customHeight="1">
      <c r="A321" s="63"/>
      <c r="B321" s="63"/>
      <c r="C321" s="64"/>
      <c r="D321" s="63"/>
      <c r="E321" s="65"/>
      <c r="F321" s="63"/>
      <c r="G321" s="191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spans="1:26" ht="22.5" customHeight="1">
      <c r="A322" s="63"/>
      <c r="B322" s="63"/>
      <c r="C322" s="64"/>
      <c r="D322" s="63"/>
      <c r="E322" s="65"/>
      <c r="F322" s="63"/>
      <c r="G322" s="191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spans="1:26" ht="22.5" customHeight="1">
      <c r="A323" s="63"/>
      <c r="B323" s="63"/>
      <c r="C323" s="64"/>
      <c r="D323" s="63"/>
      <c r="E323" s="65"/>
      <c r="F323" s="63"/>
      <c r="G323" s="191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spans="1:26" ht="22.5" customHeight="1">
      <c r="A324" s="63"/>
      <c r="B324" s="63"/>
      <c r="C324" s="64"/>
      <c r="D324" s="63"/>
      <c r="E324" s="65"/>
      <c r="F324" s="63"/>
      <c r="G324" s="191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spans="1:26" ht="22.5" customHeight="1">
      <c r="A325" s="63"/>
      <c r="B325" s="63"/>
      <c r="C325" s="64"/>
      <c r="D325" s="63"/>
      <c r="E325" s="65"/>
      <c r="F325" s="63"/>
      <c r="G325" s="191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spans="1:26" ht="22.5" customHeight="1">
      <c r="A326" s="63"/>
      <c r="B326" s="63"/>
      <c r="C326" s="64"/>
      <c r="D326" s="63"/>
      <c r="E326" s="65"/>
      <c r="F326" s="63"/>
      <c r="G326" s="191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spans="1:26" ht="22.5" customHeight="1">
      <c r="A327" s="63"/>
      <c r="B327" s="63"/>
      <c r="C327" s="64"/>
      <c r="D327" s="63"/>
      <c r="E327" s="65"/>
      <c r="F327" s="63"/>
      <c r="G327" s="191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spans="1:26" ht="22.5" customHeight="1">
      <c r="A328" s="63"/>
      <c r="B328" s="63"/>
      <c r="C328" s="64"/>
      <c r="D328" s="63"/>
      <c r="E328" s="65"/>
      <c r="F328" s="63"/>
      <c r="G328" s="191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spans="1:26" ht="22.5" customHeight="1">
      <c r="A329" s="63"/>
      <c r="B329" s="63"/>
      <c r="C329" s="64"/>
      <c r="D329" s="63"/>
      <c r="E329" s="65"/>
      <c r="F329" s="63"/>
      <c r="G329" s="191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spans="1:26" ht="22.5" customHeight="1">
      <c r="A330" s="63"/>
      <c r="B330" s="63"/>
      <c r="C330" s="64"/>
      <c r="D330" s="63"/>
      <c r="E330" s="65"/>
      <c r="F330" s="63"/>
      <c r="G330" s="191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spans="1:26" ht="22.5" customHeight="1">
      <c r="A331" s="63"/>
      <c r="B331" s="63"/>
      <c r="C331" s="64"/>
      <c r="D331" s="63"/>
      <c r="E331" s="65"/>
      <c r="F331" s="63"/>
      <c r="G331" s="191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spans="1:26" ht="22.5" customHeight="1">
      <c r="A332" s="63"/>
      <c r="B332" s="63"/>
      <c r="C332" s="64"/>
      <c r="D332" s="63"/>
      <c r="E332" s="65"/>
      <c r="F332" s="63"/>
      <c r="G332" s="191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spans="1:26" ht="22.5" customHeight="1">
      <c r="A333" s="63"/>
      <c r="B333" s="63"/>
      <c r="C333" s="64"/>
      <c r="D333" s="63"/>
      <c r="E333" s="65"/>
      <c r="F333" s="63"/>
      <c r="G333" s="191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spans="1:26" ht="22.5" customHeight="1">
      <c r="A334" s="63"/>
      <c r="B334" s="63"/>
      <c r="C334" s="64"/>
      <c r="D334" s="63"/>
      <c r="E334" s="65"/>
      <c r="F334" s="63"/>
      <c r="G334" s="191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spans="1:26" ht="22.5" customHeight="1">
      <c r="A335" s="63"/>
      <c r="B335" s="63"/>
      <c r="C335" s="64"/>
      <c r="D335" s="63"/>
      <c r="E335" s="65"/>
      <c r="F335" s="63"/>
      <c r="G335" s="191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spans="1:26" ht="22.5" customHeight="1">
      <c r="A336" s="63"/>
      <c r="B336" s="63"/>
      <c r="C336" s="64"/>
      <c r="D336" s="63"/>
      <c r="E336" s="65"/>
      <c r="F336" s="63"/>
      <c r="G336" s="191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spans="1:26" ht="22.5" customHeight="1">
      <c r="A337" s="63"/>
      <c r="B337" s="63"/>
      <c r="C337" s="64"/>
      <c r="D337" s="63"/>
      <c r="E337" s="65"/>
      <c r="F337" s="63"/>
      <c r="G337" s="191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spans="1:26" ht="22.5" customHeight="1">
      <c r="A338" s="63"/>
      <c r="B338" s="63"/>
      <c r="C338" s="64"/>
      <c r="D338" s="63"/>
      <c r="E338" s="65"/>
      <c r="F338" s="63"/>
      <c r="G338" s="191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spans="1:26" ht="22.5" customHeight="1">
      <c r="A339" s="63"/>
      <c r="B339" s="63"/>
      <c r="C339" s="64"/>
      <c r="D339" s="63"/>
      <c r="E339" s="65"/>
      <c r="F339" s="63"/>
      <c r="G339" s="191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spans="1:26" ht="22.5" customHeight="1">
      <c r="A340" s="63"/>
      <c r="B340" s="63"/>
      <c r="C340" s="64"/>
      <c r="D340" s="63"/>
      <c r="E340" s="65"/>
      <c r="F340" s="63"/>
      <c r="G340" s="191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spans="1:26" ht="22.5" customHeight="1">
      <c r="A341" s="63"/>
      <c r="B341" s="63"/>
      <c r="C341" s="64"/>
      <c r="D341" s="63"/>
      <c r="E341" s="65"/>
      <c r="F341" s="63"/>
      <c r="G341" s="191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spans="1:26" ht="22.5" customHeight="1">
      <c r="A342" s="63"/>
      <c r="B342" s="63"/>
      <c r="C342" s="64"/>
      <c r="D342" s="63"/>
      <c r="E342" s="65"/>
      <c r="F342" s="63"/>
      <c r="G342" s="191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spans="1:26" ht="22.5" customHeight="1">
      <c r="A343" s="63"/>
      <c r="B343" s="63"/>
      <c r="C343" s="64"/>
      <c r="D343" s="63"/>
      <c r="E343" s="65"/>
      <c r="F343" s="63"/>
      <c r="G343" s="191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spans="1:26" ht="22.5" customHeight="1">
      <c r="A344" s="63"/>
      <c r="B344" s="63"/>
      <c r="C344" s="64"/>
      <c r="D344" s="63"/>
      <c r="E344" s="65"/>
      <c r="F344" s="63"/>
      <c r="G344" s="191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spans="1:26" ht="22.5" customHeight="1">
      <c r="A345" s="63"/>
      <c r="B345" s="63"/>
      <c r="C345" s="64"/>
      <c r="D345" s="63"/>
      <c r="E345" s="65"/>
      <c r="F345" s="63"/>
      <c r="G345" s="191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spans="1:26" ht="22.5" customHeight="1">
      <c r="A346" s="63"/>
      <c r="B346" s="63"/>
      <c r="C346" s="64"/>
      <c r="D346" s="63"/>
      <c r="E346" s="65"/>
      <c r="F346" s="63"/>
      <c r="G346" s="191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spans="1:26" ht="22.5" customHeight="1">
      <c r="A347" s="63"/>
      <c r="B347" s="63"/>
      <c r="C347" s="64"/>
      <c r="D347" s="63"/>
      <c r="E347" s="65"/>
      <c r="F347" s="63"/>
      <c r="G347" s="191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spans="1:26" ht="22.5" customHeight="1">
      <c r="A348" s="63"/>
      <c r="B348" s="63"/>
      <c r="C348" s="64"/>
      <c r="D348" s="63"/>
      <c r="E348" s="65"/>
      <c r="F348" s="63"/>
      <c r="G348" s="191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spans="1:26" ht="22.5" customHeight="1">
      <c r="A349" s="63"/>
      <c r="B349" s="63"/>
      <c r="C349" s="64"/>
      <c r="D349" s="63"/>
      <c r="E349" s="65"/>
      <c r="F349" s="63"/>
      <c r="G349" s="191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spans="1:26" ht="22.5" customHeight="1">
      <c r="A350" s="63"/>
      <c r="B350" s="63"/>
      <c r="C350" s="64"/>
      <c r="D350" s="63"/>
      <c r="E350" s="65"/>
      <c r="F350" s="63"/>
      <c r="G350" s="191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spans="1:26" ht="22.5" customHeight="1">
      <c r="A351" s="63"/>
      <c r="B351" s="63"/>
      <c r="C351" s="64"/>
      <c r="D351" s="63"/>
      <c r="E351" s="65"/>
      <c r="F351" s="63"/>
      <c r="G351" s="191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spans="1:26" ht="22.5" customHeight="1">
      <c r="A352" s="63"/>
      <c r="B352" s="63"/>
      <c r="C352" s="64"/>
      <c r="D352" s="63"/>
      <c r="E352" s="65"/>
      <c r="F352" s="63"/>
      <c r="G352" s="191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spans="1:26" ht="22.5" customHeight="1">
      <c r="A353" s="63"/>
      <c r="B353" s="63"/>
      <c r="C353" s="64"/>
      <c r="D353" s="63"/>
      <c r="E353" s="65"/>
      <c r="F353" s="63"/>
      <c r="G353" s="191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spans="1:26" ht="22.5" customHeight="1">
      <c r="A354" s="63"/>
      <c r="B354" s="63"/>
      <c r="C354" s="64"/>
      <c r="D354" s="63"/>
      <c r="E354" s="65"/>
      <c r="F354" s="63"/>
      <c r="G354" s="191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spans="1:26" ht="22.5" customHeight="1">
      <c r="A355" s="63"/>
      <c r="B355" s="63"/>
      <c r="C355" s="64"/>
      <c r="D355" s="63"/>
      <c r="E355" s="65"/>
      <c r="F355" s="63"/>
      <c r="G355" s="191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spans="1:26" ht="22.5" customHeight="1">
      <c r="A356" s="63"/>
      <c r="B356" s="63"/>
      <c r="C356" s="64"/>
      <c r="D356" s="63"/>
      <c r="E356" s="65"/>
      <c r="F356" s="63"/>
      <c r="G356" s="191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spans="1:26" ht="22.5" customHeight="1">
      <c r="A357" s="63"/>
      <c r="B357" s="63"/>
      <c r="C357" s="64"/>
      <c r="D357" s="63"/>
      <c r="E357" s="65"/>
      <c r="F357" s="63"/>
      <c r="G357" s="191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spans="1:26" ht="22.5" customHeight="1">
      <c r="A358" s="63"/>
      <c r="B358" s="63"/>
      <c r="C358" s="64"/>
      <c r="D358" s="63"/>
      <c r="E358" s="65"/>
      <c r="F358" s="63"/>
      <c r="G358" s="191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spans="1:26" ht="22.5" customHeight="1">
      <c r="A359" s="63"/>
      <c r="B359" s="63"/>
      <c r="C359" s="64"/>
      <c r="D359" s="63"/>
      <c r="E359" s="65"/>
      <c r="F359" s="63"/>
      <c r="G359" s="191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spans="1:26" ht="22.5" customHeight="1">
      <c r="A360" s="63"/>
      <c r="B360" s="63"/>
      <c r="C360" s="64"/>
      <c r="D360" s="63"/>
      <c r="E360" s="65"/>
      <c r="F360" s="63"/>
      <c r="G360" s="191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spans="1:26" ht="22.5" customHeight="1">
      <c r="A361" s="63"/>
      <c r="B361" s="63"/>
      <c r="C361" s="64"/>
      <c r="D361" s="63"/>
      <c r="E361" s="65"/>
      <c r="F361" s="63"/>
      <c r="G361" s="191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spans="1:26" ht="22.5" customHeight="1">
      <c r="A362" s="63"/>
      <c r="B362" s="63"/>
      <c r="C362" s="64"/>
      <c r="D362" s="63"/>
      <c r="E362" s="65"/>
      <c r="F362" s="63"/>
      <c r="G362" s="191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spans="1:26" ht="22.5" customHeight="1">
      <c r="A363" s="63"/>
      <c r="B363" s="63"/>
      <c r="C363" s="64"/>
      <c r="D363" s="63"/>
      <c r="E363" s="65"/>
      <c r="F363" s="63"/>
      <c r="G363" s="191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spans="1:26" ht="22.5" customHeight="1">
      <c r="A364" s="63"/>
      <c r="B364" s="63"/>
      <c r="C364" s="64"/>
      <c r="D364" s="63"/>
      <c r="E364" s="65"/>
      <c r="F364" s="63"/>
      <c r="G364" s="191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spans="1:26" ht="22.5" customHeight="1">
      <c r="A365" s="63"/>
      <c r="B365" s="63"/>
      <c r="C365" s="64"/>
      <c r="D365" s="63"/>
      <c r="E365" s="65"/>
      <c r="F365" s="63"/>
      <c r="G365" s="191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spans="1:26" ht="22.5" customHeight="1">
      <c r="A366" s="63"/>
      <c r="B366" s="63"/>
      <c r="C366" s="64"/>
      <c r="D366" s="63"/>
      <c r="E366" s="65"/>
      <c r="F366" s="63"/>
      <c r="G366" s="191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spans="1:26" ht="22.5" customHeight="1">
      <c r="A367" s="63"/>
      <c r="B367" s="63"/>
      <c r="C367" s="64"/>
      <c r="D367" s="63"/>
      <c r="E367" s="65"/>
      <c r="F367" s="63"/>
      <c r="G367" s="191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spans="1:26" ht="22.5" customHeight="1">
      <c r="A368" s="63"/>
      <c r="B368" s="63"/>
      <c r="C368" s="64"/>
      <c r="D368" s="63"/>
      <c r="E368" s="65"/>
      <c r="F368" s="63"/>
      <c r="G368" s="191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spans="1:26" ht="22.5" customHeight="1">
      <c r="A369" s="63"/>
      <c r="B369" s="63"/>
      <c r="C369" s="64"/>
      <c r="D369" s="63"/>
      <c r="E369" s="65"/>
      <c r="F369" s="63"/>
      <c r="G369" s="191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spans="1:26" ht="22.5" customHeight="1">
      <c r="A370" s="63"/>
      <c r="B370" s="63"/>
      <c r="C370" s="64"/>
      <c r="D370" s="63"/>
      <c r="E370" s="65"/>
      <c r="F370" s="63"/>
      <c r="G370" s="191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spans="1:26" ht="22.5" customHeight="1">
      <c r="A371" s="63"/>
      <c r="B371" s="63"/>
      <c r="C371" s="64"/>
      <c r="D371" s="63"/>
      <c r="E371" s="65"/>
      <c r="F371" s="63"/>
      <c r="G371" s="191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spans="1:26" ht="22.5" customHeight="1">
      <c r="A372" s="63"/>
      <c r="B372" s="63"/>
      <c r="C372" s="64"/>
      <c r="D372" s="63"/>
      <c r="E372" s="65"/>
      <c r="F372" s="63"/>
      <c r="G372" s="191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spans="1:26" ht="22.5" customHeight="1">
      <c r="A373" s="63"/>
      <c r="B373" s="63"/>
      <c r="C373" s="64"/>
      <c r="D373" s="63"/>
      <c r="E373" s="65"/>
      <c r="F373" s="63"/>
      <c r="G373" s="191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spans="1:26" ht="22.5" customHeight="1">
      <c r="A374" s="63"/>
      <c r="B374" s="63"/>
      <c r="C374" s="64"/>
      <c r="D374" s="63"/>
      <c r="E374" s="65"/>
      <c r="F374" s="63"/>
      <c r="G374" s="191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spans="1:26" ht="22.5" customHeight="1">
      <c r="A375" s="63"/>
      <c r="B375" s="63"/>
      <c r="C375" s="64"/>
      <c r="D375" s="63"/>
      <c r="E375" s="65"/>
      <c r="F375" s="63"/>
      <c r="G375" s="191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spans="1:26" ht="22.5" customHeight="1">
      <c r="A376" s="63"/>
      <c r="B376" s="63"/>
      <c r="C376" s="64"/>
      <c r="D376" s="63"/>
      <c r="E376" s="65"/>
      <c r="F376" s="63"/>
      <c r="G376" s="191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spans="1:26" ht="22.5" customHeight="1">
      <c r="A377" s="63"/>
      <c r="B377" s="63"/>
      <c r="C377" s="64"/>
      <c r="D377" s="63"/>
      <c r="E377" s="65"/>
      <c r="F377" s="63"/>
      <c r="G377" s="191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spans="1:26" ht="22.5" customHeight="1">
      <c r="A378" s="63"/>
      <c r="B378" s="63"/>
      <c r="C378" s="64"/>
      <c r="D378" s="63"/>
      <c r="E378" s="65"/>
      <c r="F378" s="63"/>
      <c r="G378" s="191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spans="1:26" ht="22.5" customHeight="1">
      <c r="A379" s="63"/>
      <c r="B379" s="63"/>
      <c r="C379" s="64"/>
      <c r="D379" s="63"/>
      <c r="E379" s="65"/>
      <c r="F379" s="63"/>
      <c r="G379" s="191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spans="1:26" ht="22.5" customHeight="1">
      <c r="A380" s="63"/>
      <c r="B380" s="63"/>
      <c r="C380" s="64"/>
      <c r="D380" s="63"/>
      <c r="E380" s="65"/>
      <c r="F380" s="63"/>
      <c r="G380" s="191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spans="1:26" ht="22.5" customHeight="1">
      <c r="A381" s="63"/>
      <c r="B381" s="63"/>
      <c r="C381" s="64"/>
      <c r="D381" s="63"/>
      <c r="E381" s="65"/>
      <c r="F381" s="63"/>
      <c r="G381" s="191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spans="1:26" ht="22.5" customHeight="1">
      <c r="A382" s="63"/>
      <c r="B382" s="63"/>
      <c r="C382" s="64"/>
      <c r="D382" s="63"/>
      <c r="E382" s="65"/>
      <c r="F382" s="63"/>
      <c r="G382" s="191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spans="1:26" ht="22.5" customHeight="1">
      <c r="A383" s="63"/>
      <c r="B383" s="63"/>
      <c r="C383" s="64"/>
      <c r="D383" s="63"/>
      <c r="E383" s="65"/>
      <c r="F383" s="63"/>
      <c r="G383" s="191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spans="1:26" ht="22.5" customHeight="1">
      <c r="A384" s="63"/>
      <c r="B384" s="63"/>
      <c r="C384" s="64"/>
      <c r="D384" s="63"/>
      <c r="E384" s="65"/>
      <c r="F384" s="63"/>
      <c r="G384" s="191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spans="1:26" ht="22.5" customHeight="1">
      <c r="A385" s="63"/>
      <c r="B385" s="63"/>
      <c r="C385" s="64"/>
      <c r="D385" s="63"/>
      <c r="E385" s="65"/>
      <c r="F385" s="63"/>
      <c r="G385" s="191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spans="1:26" ht="22.5" customHeight="1">
      <c r="A386" s="63"/>
      <c r="B386" s="63"/>
      <c r="C386" s="64"/>
      <c r="D386" s="63"/>
      <c r="E386" s="65"/>
      <c r="F386" s="63"/>
      <c r="G386" s="191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spans="1:26" ht="22.5" customHeight="1">
      <c r="A387" s="63"/>
      <c r="B387" s="63"/>
      <c r="C387" s="64"/>
      <c r="D387" s="63"/>
      <c r="E387" s="65"/>
      <c r="F387" s="63"/>
      <c r="G387" s="191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spans="1:26" ht="22.5" customHeight="1">
      <c r="A388" s="63"/>
      <c r="B388" s="63"/>
      <c r="C388" s="64"/>
      <c r="D388" s="63"/>
      <c r="E388" s="65"/>
      <c r="F388" s="63"/>
      <c r="G388" s="191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spans="1:26" ht="22.5" customHeight="1">
      <c r="A389" s="63"/>
      <c r="B389" s="63"/>
      <c r="C389" s="64"/>
      <c r="D389" s="63"/>
      <c r="E389" s="65"/>
      <c r="F389" s="63"/>
      <c r="G389" s="191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spans="1:26" ht="22.5" customHeight="1">
      <c r="A390" s="63"/>
      <c r="B390" s="63"/>
      <c r="C390" s="64"/>
      <c r="D390" s="63"/>
      <c r="E390" s="65"/>
      <c r="F390" s="63"/>
      <c r="G390" s="191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spans="1:26" ht="22.5" customHeight="1">
      <c r="A391" s="63"/>
      <c r="B391" s="63"/>
      <c r="C391" s="64"/>
      <c r="D391" s="63"/>
      <c r="E391" s="65"/>
      <c r="F391" s="63"/>
      <c r="G391" s="191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spans="1:26" ht="22.5" customHeight="1">
      <c r="A392" s="63"/>
      <c r="B392" s="63"/>
      <c r="C392" s="64"/>
      <c r="D392" s="63"/>
      <c r="E392" s="65"/>
      <c r="F392" s="63"/>
      <c r="G392" s="191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spans="1:26" ht="22.5" customHeight="1">
      <c r="A393" s="63"/>
      <c r="B393" s="63"/>
      <c r="C393" s="64"/>
      <c r="D393" s="63"/>
      <c r="E393" s="65"/>
      <c r="F393" s="63"/>
      <c r="G393" s="191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spans="1:26" ht="22.5" customHeight="1">
      <c r="A394" s="63"/>
      <c r="B394" s="63"/>
      <c r="C394" s="64"/>
      <c r="D394" s="63"/>
      <c r="E394" s="65"/>
      <c r="F394" s="63"/>
      <c r="G394" s="191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spans="1:26" ht="22.5" customHeight="1">
      <c r="A395" s="63"/>
      <c r="B395" s="63"/>
      <c r="C395" s="64"/>
      <c r="D395" s="63"/>
      <c r="E395" s="65"/>
      <c r="F395" s="63"/>
      <c r="G395" s="191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spans="1:26" ht="22.5" customHeight="1">
      <c r="A396" s="63"/>
      <c r="B396" s="63"/>
      <c r="C396" s="64"/>
      <c r="D396" s="63"/>
      <c r="E396" s="65"/>
      <c r="F396" s="63"/>
      <c r="G396" s="191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spans="1:26" ht="22.5" customHeight="1">
      <c r="A397" s="63"/>
      <c r="B397" s="63"/>
      <c r="C397" s="64"/>
      <c r="D397" s="63"/>
      <c r="E397" s="65"/>
      <c r="F397" s="63"/>
      <c r="G397" s="191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spans="1:26" ht="22.5" customHeight="1">
      <c r="A398" s="63"/>
      <c r="B398" s="63"/>
      <c r="C398" s="64"/>
      <c r="D398" s="63"/>
      <c r="E398" s="65"/>
      <c r="F398" s="63"/>
      <c r="G398" s="191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spans="1:26" ht="22.5" customHeight="1">
      <c r="A399" s="63"/>
      <c r="B399" s="63"/>
      <c r="C399" s="64"/>
      <c r="D399" s="63"/>
      <c r="E399" s="65"/>
      <c r="F399" s="63"/>
      <c r="G399" s="191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spans="1:26" ht="22.5" customHeight="1">
      <c r="A400" s="63"/>
      <c r="B400" s="63"/>
      <c r="C400" s="64"/>
      <c r="D400" s="63"/>
      <c r="E400" s="65"/>
      <c r="F400" s="63"/>
      <c r="G400" s="191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spans="1:26" ht="22.5" customHeight="1">
      <c r="A401" s="63"/>
      <c r="B401" s="63"/>
      <c r="C401" s="64"/>
      <c r="D401" s="63"/>
      <c r="E401" s="65"/>
      <c r="F401" s="63"/>
      <c r="G401" s="191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spans="1:26" ht="22.5" customHeight="1">
      <c r="A402" s="63"/>
      <c r="B402" s="63"/>
      <c r="C402" s="64"/>
      <c r="D402" s="63"/>
      <c r="E402" s="65"/>
      <c r="F402" s="63"/>
      <c r="G402" s="191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spans="1:26" ht="22.5" customHeight="1">
      <c r="A403" s="63"/>
      <c r="B403" s="63"/>
      <c r="C403" s="64"/>
      <c r="D403" s="63"/>
      <c r="E403" s="65"/>
      <c r="F403" s="63"/>
      <c r="G403" s="191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spans="1:26" ht="22.5" customHeight="1">
      <c r="A404" s="63"/>
      <c r="B404" s="63"/>
      <c r="C404" s="64"/>
      <c r="D404" s="63"/>
      <c r="E404" s="65"/>
      <c r="F404" s="63"/>
      <c r="G404" s="191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spans="1:26" ht="22.5" customHeight="1">
      <c r="A405" s="63"/>
      <c r="B405" s="63"/>
      <c r="C405" s="64"/>
      <c r="D405" s="63"/>
      <c r="E405" s="65"/>
      <c r="F405" s="63"/>
      <c r="G405" s="191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spans="1:26" ht="22.5" customHeight="1">
      <c r="A406" s="63"/>
      <c r="B406" s="63"/>
      <c r="C406" s="64"/>
      <c r="D406" s="63"/>
      <c r="E406" s="65"/>
      <c r="F406" s="63"/>
      <c r="G406" s="191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spans="1:26" ht="22.5" customHeight="1">
      <c r="A407" s="63"/>
      <c r="B407" s="63"/>
      <c r="C407" s="64"/>
      <c r="D407" s="63"/>
      <c r="E407" s="65"/>
      <c r="F407" s="63"/>
      <c r="G407" s="191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spans="1:26" ht="22.5" customHeight="1">
      <c r="A408" s="63"/>
      <c r="B408" s="63"/>
      <c r="C408" s="64"/>
      <c r="D408" s="63"/>
      <c r="E408" s="65"/>
      <c r="F408" s="63"/>
      <c r="G408" s="191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spans="1:26" ht="22.5" customHeight="1">
      <c r="A409" s="63"/>
      <c r="B409" s="63"/>
      <c r="C409" s="64"/>
      <c r="D409" s="63"/>
      <c r="E409" s="65"/>
      <c r="F409" s="63"/>
      <c r="G409" s="191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spans="1:26" ht="22.5" customHeight="1">
      <c r="A410" s="63"/>
      <c r="B410" s="63"/>
      <c r="C410" s="64"/>
      <c r="D410" s="63"/>
      <c r="E410" s="65"/>
      <c r="F410" s="63"/>
      <c r="G410" s="191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spans="1:26" ht="22.5" customHeight="1">
      <c r="A411" s="63"/>
      <c r="B411" s="63"/>
      <c r="C411" s="64"/>
      <c r="D411" s="63"/>
      <c r="E411" s="65"/>
      <c r="F411" s="63"/>
      <c r="G411" s="191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spans="1:26" ht="22.5" customHeight="1">
      <c r="A412" s="63"/>
      <c r="B412" s="63"/>
      <c r="C412" s="64"/>
      <c r="D412" s="63"/>
      <c r="E412" s="65"/>
      <c r="F412" s="63"/>
      <c r="G412" s="191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spans="1:26" ht="22.5" customHeight="1">
      <c r="A413" s="63"/>
      <c r="B413" s="63"/>
      <c r="C413" s="64"/>
      <c r="D413" s="63"/>
      <c r="E413" s="65"/>
      <c r="F413" s="63"/>
      <c r="G413" s="191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spans="1:26" ht="22.5" customHeight="1">
      <c r="A414" s="63"/>
      <c r="B414" s="63"/>
      <c r="C414" s="64"/>
      <c r="D414" s="63"/>
      <c r="E414" s="65"/>
      <c r="F414" s="63"/>
      <c r="G414" s="191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spans="1:26" ht="22.5" customHeight="1">
      <c r="A415" s="63"/>
      <c r="B415" s="63"/>
      <c r="C415" s="64"/>
      <c r="D415" s="63"/>
      <c r="E415" s="65"/>
      <c r="F415" s="63"/>
      <c r="G415" s="191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spans="1:26" ht="22.5" customHeight="1">
      <c r="A416" s="63"/>
      <c r="B416" s="63"/>
      <c r="C416" s="64"/>
      <c r="D416" s="63"/>
      <c r="E416" s="65"/>
      <c r="F416" s="63"/>
      <c r="G416" s="191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spans="1:26" ht="22.5" customHeight="1">
      <c r="A417" s="63"/>
      <c r="B417" s="63"/>
      <c r="C417" s="64"/>
      <c r="D417" s="63"/>
      <c r="E417" s="65"/>
      <c r="F417" s="63"/>
      <c r="G417" s="191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spans="1:26" ht="22.5" customHeight="1">
      <c r="A418" s="63"/>
      <c r="B418" s="63"/>
      <c r="C418" s="64"/>
      <c r="D418" s="63"/>
      <c r="E418" s="65"/>
      <c r="F418" s="63"/>
      <c r="G418" s="191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spans="1:26" ht="22.5" customHeight="1">
      <c r="A419" s="63"/>
      <c r="B419" s="63"/>
      <c r="C419" s="64"/>
      <c r="D419" s="63"/>
      <c r="E419" s="65"/>
      <c r="F419" s="63"/>
      <c r="G419" s="191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spans="1:26" ht="22.5" customHeight="1">
      <c r="A420" s="63"/>
      <c r="B420" s="63"/>
      <c r="C420" s="64"/>
      <c r="D420" s="63"/>
      <c r="E420" s="65"/>
      <c r="F420" s="63"/>
      <c r="G420" s="191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spans="1:26" ht="22.5" customHeight="1">
      <c r="A421" s="63"/>
      <c r="B421" s="63"/>
      <c r="C421" s="64"/>
      <c r="D421" s="63"/>
      <c r="E421" s="65"/>
      <c r="F421" s="63"/>
      <c r="G421" s="191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spans="1:26" ht="22.5" customHeight="1">
      <c r="A422" s="63"/>
      <c r="B422" s="63"/>
      <c r="C422" s="64"/>
      <c r="D422" s="63"/>
      <c r="E422" s="65"/>
      <c r="F422" s="63"/>
      <c r="G422" s="191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spans="1:26" ht="22.5" customHeight="1">
      <c r="A423" s="63"/>
      <c r="B423" s="63"/>
      <c r="C423" s="64"/>
      <c r="D423" s="63"/>
      <c r="E423" s="65"/>
      <c r="F423" s="63"/>
      <c r="G423" s="191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spans="1:26" ht="22.5" customHeight="1">
      <c r="A424" s="63"/>
      <c r="B424" s="63"/>
      <c r="C424" s="64"/>
      <c r="D424" s="63"/>
      <c r="E424" s="65"/>
      <c r="F424" s="63"/>
      <c r="G424" s="191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spans="1:26" ht="22.5" customHeight="1">
      <c r="A425" s="63"/>
      <c r="B425" s="63"/>
      <c r="C425" s="64"/>
      <c r="D425" s="63"/>
      <c r="E425" s="65"/>
      <c r="F425" s="63"/>
      <c r="G425" s="191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spans="1:26" ht="22.5" customHeight="1">
      <c r="A426" s="63"/>
      <c r="B426" s="63"/>
      <c r="C426" s="64"/>
      <c r="D426" s="63"/>
      <c r="E426" s="65"/>
      <c r="F426" s="63"/>
      <c r="G426" s="191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spans="1:26" ht="22.5" customHeight="1">
      <c r="A427" s="63"/>
      <c r="B427" s="63"/>
      <c r="C427" s="64"/>
      <c r="D427" s="63"/>
      <c r="E427" s="65"/>
      <c r="F427" s="63"/>
      <c r="G427" s="191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spans="1:26" ht="22.5" customHeight="1">
      <c r="A428" s="63"/>
      <c r="B428" s="63"/>
      <c r="C428" s="64"/>
      <c r="D428" s="63"/>
      <c r="E428" s="65"/>
      <c r="F428" s="63"/>
      <c r="G428" s="191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spans="1:26" ht="22.5" customHeight="1">
      <c r="A429" s="63"/>
      <c r="B429" s="63"/>
      <c r="C429" s="64"/>
      <c r="D429" s="63"/>
      <c r="E429" s="65"/>
      <c r="F429" s="63"/>
      <c r="G429" s="191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spans="1:26" ht="22.5" customHeight="1">
      <c r="A430" s="63"/>
      <c r="B430" s="63"/>
      <c r="C430" s="64"/>
      <c r="D430" s="63"/>
      <c r="E430" s="65"/>
      <c r="F430" s="63"/>
      <c r="G430" s="191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spans="1:26" ht="22.5" customHeight="1">
      <c r="A431" s="63"/>
      <c r="B431" s="63"/>
      <c r="C431" s="64"/>
      <c r="D431" s="63"/>
      <c r="E431" s="65"/>
      <c r="F431" s="63"/>
      <c r="G431" s="191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spans="1:26" ht="22.5" customHeight="1">
      <c r="A432" s="63"/>
      <c r="B432" s="63"/>
      <c r="C432" s="64"/>
      <c r="D432" s="63"/>
      <c r="E432" s="65"/>
      <c r="F432" s="63"/>
      <c r="G432" s="191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spans="1:26" ht="22.5" customHeight="1">
      <c r="A433" s="63"/>
      <c r="B433" s="63"/>
      <c r="C433" s="64"/>
      <c r="D433" s="63"/>
      <c r="E433" s="65"/>
      <c r="F433" s="63"/>
      <c r="G433" s="191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spans="1:26" ht="22.5" customHeight="1">
      <c r="A434" s="63"/>
      <c r="B434" s="63"/>
      <c r="C434" s="64"/>
      <c r="D434" s="63"/>
      <c r="E434" s="65"/>
      <c r="F434" s="63"/>
      <c r="G434" s="191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spans="1:26" ht="22.5" customHeight="1">
      <c r="A435" s="63"/>
      <c r="B435" s="63"/>
      <c r="C435" s="64"/>
      <c r="D435" s="63"/>
      <c r="E435" s="65"/>
      <c r="F435" s="63"/>
      <c r="G435" s="191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spans="1:26" ht="22.5" customHeight="1">
      <c r="A436" s="63"/>
      <c r="B436" s="63"/>
      <c r="C436" s="64"/>
      <c r="D436" s="63"/>
      <c r="E436" s="65"/>
      <c r="F436" s="63"/>
      <c r="G436" s="191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spans="1:26" ht="22.5" customHeight="1">
      <c r="A437" s="63"/>
      <c r="B437" s="63"/>
      <c r="C437" s="64"/>
      <c r="D437" s="63"/>
      <c r="E437" s="65"/>
      <c r="F437" s="63"/>
      <c r="G437" s="191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spans="1:26" ht="22.5" customHeight="1">
      <c r="A438" s="63"/>
      <c r="B438" s="63"/>
      <c r="C438" s="64"/>
      <c r="D438" s="63"/>
      <c r="E438" s="65"/>
      <c r="F438" s="63"/>
      <c r="G438" s="191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spans="1:26" ht="22.5" customHeight="1">
      <c r="A439" s="63"/>
      <c r="B439" s="63"/>
      <c r="C439" s="64"/>
      <c r="D439" s="63"/>
      <c r="E439" s="65"/>
      <c r="F439" s="63"/>
      <c r="G439" s="191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spans="1:26" ht="22.5" customHeight="1">
      <c r="A440" s="63"/>
      <c r="B440" s="63"/>
      <c r="C440" s="64"/>
      <c r="D440" s="63"/>
      <c r="E440" s="65"/>
      <c r="F440" s="63"/>
      <c r="G440" s="191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spans="1:26" ht="22.5" customHeight="1">
      <c r="A441" s="63"/>
      <c r="B441" s="63"/>
      <c r="C441" s="64"/>
      <c r="D441" s="63"/>
      <c r="E441" s="65"/>
      <c r="F441" s="63"/>
      <c r="G441" s="191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spans="1:26" ht="22.5" customHeight="1">
      <c r="A442" s="63"/>
      <c r="B442" s="63"/>
      <c r="C442" s="64"/>
      <c r="D442" s="63"/>
      <c r="E442" s="65"/>
      <c r="F442" s="63"/>
      <c r="G442" s="191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spans="1:26" ht="22.5" customHeight="1">
      <c r="A443" s="63"/>
      <c r="B443" s="63"/>
      <c r="C443" s="64"/>
      <c r="D443" s="63"/>
      <c r="E443" s="65"/>
      <c r="F443" s="63"/>
      <c r="G443" s="191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spans="1:26" ht="22.5" customHeight="1">
      <c r="A444" s="63"/>
      <c r="B444" s="63"/>
      <c r="C444" s="64"/>
      <c r="D444" s="63"/>
      <c r="E444" s="65"/>
      <c r="F444" s="63"/>
      <c r="G444" s="191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spans="1:26" ht="22.5" customHeight="1">
      <c r="A445" s="63"/>
      <c r="B445" s="63"/>
      <c r="C445" s="64"/>
      <c r="D445" s="63"/>
      <c r="E445" s="65"/>
      <c r="F445" s="63"/>
      <c r="G445" s="191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spans="1:26" ht="22.5" customHeight="1">
      <c r="A446" s="63"/>
      <c r="B446" s="63"/>
      <c r="C446" s="64"/>
      <c r="D446" s="63"/>
      <c r="E446" s="65"/>
      <c r="F446" s="63"/>
      <c r="G446" s="191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spans="1:26" ht="22.5" customHeight="1">
      <c r="A447" s="63"/>
      <c r="B447" s="63"/>
      <c r="C447" s="64"/>
      <c r="D447" s="63"/>
      <c r="E447" s="65"/>
      <c r="F447" s="63"/>
      <c r="G447" s="191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spans="1:26" ht="22.5" customHeight="1">
      <c r="A448" s="63"/>
      <c r="B448" s="63"/>
      <c r="C448" s="64"/>
      <c r="D448" s="63"/>
      <c r="E448" s="65"/>
      <c r="F448" s="63"/>
      <c r="G448" s="191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spans="1:26" ht="22.5" customHeight="1">
      <c r="A449" s="63"/>
      <c r="B449" s="63"/>
      <c r="C449" s="64"/>
      <c r="D449" s="63"/>
      <c r="E449" s="65"/>
      <c r="F449" s="63"/>
      <c r="G449" s="191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spans="1:26" ht="22.5" customHeight="1">
      <c r="A450" s="63"/>
      <c r="B450" s="63"/>
      <c r="C450" s="64"/>
      <c r="D450" s="63"/>
      <c r="E450" s="65"/>
      <c r="F450" s="63"/>
      <c r="G450" s="191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spans="1:26" ht="22.5" customHeight="1">
      <c r="A451" s="63"/>
      <c r="B451" s="63"/>
      <c r="C451" s="64"/>
      <c r="D451" s="63"/>
      <c r="E451" s="65"/>
      <c r="F451" s="63"/>
      <c r="G451" s="191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spans="1:26" ht="22.5" customHeight="1">
      <c r="A452" s="63"/>
      <c r="B452" s="63"/>
      <c r="C452" s="64"/>
      <c r="D452" s="63"/>
      <c r="E452" s="65"/>
      <c r="F452" s="63"/>
      <c r="G452" s="191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spans="1:26" ht="22.5" customHeight="1">
      <c r="A453" s="63"/>
      <c r="B453" s="63"/>
      <c r="C453" s="64"/>
      <c r="D453" s="63"/>
      <c r="E453" s="65"/>
      <c r="F453" s="63"/>
      <c r="G453" s="191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spans="1:26" ht="22.5" customHeight="1">
      <c r="A454" s="63"/>
      <c r="B454" s="63"/>
      <c r="C454" s="64"/>
      <c r="D454" s="63"/>
      <c r="E454" s="65"/>
      <c r="F454" s="63"/>
      <c r="G454" s="191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spans="1:26" ht="22.5" customHeight="1">
      <c r="A455" s="63"/>
      <c r="B455" s="63"/>
      <c r="C455" s="64"/>
      <c r="D455" s="63"/>
      <c r="E455" s="65"/>
      <c r="F455" s="63"/>
      <c r="G455" s="191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spans="1:26" ht="22.5" customHeight="1">
      <c r="A456" s="63"/>
      <c r="B456" s="63"/>
      <c r="C456" s="64"/>
      <c r="D456" s="63"/>
      <c r="E456" s="65"/>
      <c r="F456" s="63"/>
      <c r="G456" s="191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spans="1:26" ht="22.5" customHeight="1">
      <c r="A457" s="63"/>
      <c r="B457" s="63"/>
      <c r="C457" s="64"/>
      <c r="D457" s="63"/>
      <c r="E457" s="65"/>
      <c r="F457" s="63"/>
      <c r="G457" s="191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spans="1:26" ht="22.5" customHeight="1">
      <c r="A458" s="63"/>
      <c r="B458" s="63"/>
      <c r="C458" s="64"/>
      <c r="D458" s="63"/>
      <c r="E458" s="65"/>
      <c r="F458" s="63"/>
      <c r="G458" s="191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spans="1:26" ht="22.5" customHeight="1">
      <c r="A459" s="63"/>
      <c r="B459" s="63"/>
      <c r="C459" s="64"/>
      <c r="D459" s="63"/>
      <c r="E459" s="65"/>
      <c r="F459" s="63"/>
      <c r="G459" s="191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spans="1:26" ht="22.5" customHeight="1">
      <c r="A460" s="63"/>
      <c r="B460" s="63"/>
      <c r="C460" s="64"/>
      <c r="D460" s="63"/>
      <c r="E460" s="65"/>
      <c r="F460" s="63"/>
      <c r="G460" s="191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spans="1:26" ht="22.5" customHeight="1">
      <c r="A461" s="63"/>
      <c r="B461" s="63"/>
      <c r="C461" s="64"/>
      <c r="D461" s="63"/>
      <c r="E461" s="65"/>
      <c r="F461" s="63"/>
      <c r="G461" s="191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spans="1:26" ht="22.5" customHeight="1">
      <c r="A462" s="63"/>
      <c r="B462" s="63"/>
      <c r="C462" s="64"/>
      <c r="D462" s="63"/>
      <c r="E462" s="65"/>
      <c r="F462" s="63"/>
      <c r="G462" s="191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spans="1:26" ht="22.5" customHeight="1">
      <c r="A463" s="63"/>
      <c r="B463" s="63"/>
      <c r="C463" s="64"/>
      <c r="D463" s="63"/>
      <c r="E463" s="65"/>
      <c r="F463" s="63"/>
      <c r="G463" s="191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spans="1:26" ht="22.5" customHeight="1">
      <c r="A464" s="63"/>
      <c r="B464" s="63"/>
      <c r="C464" s="64"/>
      <c r="D464" s="63"/>
      <c r="E464" s="65"/>
      <c r="F464" s="63"/>
      <c r="G464" s="191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spans="1:26" ht="22.5" customHeight="1">
      <c r="A465" s="63"/>
      <c r="B465" s="63"/>
      <c r="C465" s="64"/>
      <c r="D465" s="63"/>
      <c r="E465" s="65"/>
      <c r="F465" s="63"/>
      <c r="G465" s="191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spans="1:26" ht="22.5" customHeight="1">
      <c r="A466" s="63"/>
      <c r="B466" s="63"/>
      <c r="C466" s="64"/>
      <c r="D466" s="63"/>
      <c r="E466" s="65"/>
      <c r="F466" s="63"/>
      <c r="G466" s="191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spans="1:26" ht="22.5" customHeight="1">
      <c r="A467" s="63"/>
      <c r="B467" s="63"/>
      <c r="C467" s="64"/>
      <c r="D467" s="63"/>
      <c r="E467" s="65"/>
      <c r="F467" s="63"/>
      <c r="G467" s="191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spans="1:26" ht="22.5" customHeight="1">
      <c r="A468" s="63"/>
      <c r="B468" s="63"/>
      <c r="C468" s="64"/>
      <c r="D468" s="63"/>
      <c r="E468" s="65"/>
      <c r="F468" s="63"/>
      <c r="G468" s="191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spans="1:26" ht="22.5" customHeight="1">
      <c r="A469" s="63"/>
      <c r="B469" s="63"/>
      <c r="C469" s="64"/>
      <c r="D469" s="63"/>
      <c r="E469" s="65"/>
      <c r="F469" s="63"/>
      <c r="G469" s="191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spans="1:26" ht="22.5" customHeight="1">
      <c r="A470" s="63"/>
      <c r="B470" s="63"/>
      <c r="C470" s="64"/>
      <c r="D470" s="63"/>
      <c r="E470" s="65"/>
      <c r="F470" s="63"/>
      <c r="G470" s="191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spans="1:26" ht="22.5" customHeight="1">
      <c r="A471" s="63"/>
      <c r="B471" s="63"/>
      <c r="C471" s="64"/>
      <c r="D471" s="63"/>
      <c r="E471" s="65"/>
      <c r="F471" s="63"/>
      <c r="G471" s="191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spans="1:26" ht="22.5" customHeight="1">
      <c r="A472" s="63"/>
      <c r="B472" s="63"/>
      <c r="C472" s="64"/>
      <c r="D472" s="63"/>
      <c r="E472" s="65"/>
      <c r="F472" s="63"/>
      <c r="G472" s="191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spans="1:26" ht="22.5" customHeight="1">
      <c r="A473" s="63"/>
      <c r="B473" s="63"/>
      <c r="C473" s="64"/>
      <c r="D473" s="63"/>
      <c r="E473" s="65"/>
      <c r="F473" s="63"/>
      <c r="G473" s="191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spans="1:26" ht="22.5" customHeight="1">
      <c r="A474" s="63"/>
      <c r="B474" s="63"/>
      <c r="C474" s="64"/>
      <c r="D474" s="63"/>
      <c r="E474" s="65"/>
      <c r="F474" s="63"/>
      <c r="G474" s="191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spans="1:26" ht="22.5" customHeight="1">
      <c r="A475" s="63"/>
      <c r="B475" s="63"/>
      <c r="C475" s="64"/>
      <c r="D475" s="63"/>
      <c r="E475" s="65"/>
      <c r="F475" s="63"/>
      <c r="G475" s="191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spans="1:26" ht="22.5" customHeight="1">
      <c r="A476" s="63"/>
      <c r="B476" s="63"/>
      <c r="C476" s="64"/>
      <c r="D476" s="63"/>
      <c r="E476" s="65"/>
      <c r="F476" s="63"/>
      <c r="G476" s="191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spans="1:26" ht="22.5" customHeight="1">
      <c r="A477" s="63"/>
      <c r="B477" s="63"/>
      <c r="C477" s="64"/>
      <c r="D477" s="63"/>
      <c r="E477" s="65"/>
      <c r="F477" s="63"/>
      <c r="G477" s="191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spans="1:26" ht="22.5" customHeight="1">
      <c r="A478" s="63"/>
      <c r="B478" s="63"/>
      <c r="C478" s="64"/>
      <c r="D478" s="63"/>
      <c r="E478" s="65"/>
      <c r="F478" s="63"/>
      <c r="G478" s="191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spans="1:26" ht="22.5" customHeight="1">
      <c r="A479" s="63"/>
      <c r="B479" s="63"/>
      <c r="C479" s="64"/>
      <c r="D479" s="63"/>
      <c r="E479" s="65"/>
      <c r="F479" s="63"/>
      <c r="G479" s="191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spans="1:26" ht="22.5" customHeight="1">
      <c r="A480" s="63"/>
      <c r="B480" s="63"/>
      <c r="C480" s="64"/>
      <c r="D480" s="63"/>
      <c r="E480" s="65"/>
      <c r="F480" s="63"/>
      <c r="G480" s="191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spans="1:26" ht="22.5" customHeight="1">
      <c r="A481" s="63"/>
      <c r="B481" s="63"/>
      <c r="C481" s="64"/>
      <c r="D481" s="63"/>
      <c r="E481" s="65"/>
      <c r="F481" s="63"/>
      <c r="G481" s="191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spans="1:26" ht="22.5" customHeight="1">
      <c r="A482" s="63"/>
      <c r="B482" s="63"/>
      <c r="C482" s="64"/>
      <c r="D482" s="63"/>
      <c r="E482" s="65"/>
      <c r="F482" s="63"/>
      <c r="G482" s="191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spans="1:26" ht="22.5" customHeight="1">
      <c r="A483" s="63"/>
      <c r="B483" s="63"/>
      <c r="C483" s="64"/>
      <c r="D483" s="63"/>
      <c r="E483" s="65"/>
      <c r="F483" s="63"/>
      <c r="G483" s="191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spans="1:26" ht="22.5" customHeight="1">
      <c r="A484" s="63"/>
      <c r="B484" s="63"/>
      <c r="C484" s="64"/>
      <c r="D484" s="63"/>
      <c r="E484" s="65"/>
      <c r="F484" s="63"/>
      <c r="G484" s="191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spans="1:26" ht="22.5" customHeight="1">
      <c r="A485" s="63"/>
      <c r="B485" s="63"/>
      <c r="C485" s="64"/>
      <c r="D485" s="63"/>
      <c r="E485" s="65"/>
      <c r="F485" s="63"/>
      <c r="G485" s="191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spans="1:26" ht="22.5" customHeight="1">
      <c r="A486" s="63"/>
      <c r="B486" s="63"/>
      <c r="C486" s="64"/>
      <c r="D486" s="63"/>
      <c r="E486" s="65"/>
      <c r="F486" s="63"/>
      <c r="G486" s="191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spans="1:26" ht="22.5" customHeight="1">
      <c r="A487" s="63"/>
      <c r="B487" s="63"/>
      <c r="C487" s="64"/>
      <c r="D487" s="63"/>
      <c r="E487" s="65"/>
      <c r="F487" s="63"/>
      <c r="G487" s="191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spans="1:26" ht="22.5" customHeight="1">
      <c r="A488" s="63"/>
      <c r="B488" s="63"/>
      <c r="C488" s="64"/>
      <c r="D488" s="63"/>
      <c r="E488" s="65"/>
      <c r="F488" s="63"/>
      <c r="G488" s="191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spans="1:26" ht="22.5" customHeight="1">
      <c r="A489" s="63"/>
      <c r="B489" s="63"/>
      <c r="C489" s="64"/>
      <c r="D489" s="63"/>
      <c r="E489" s="65"/>
      <c r="F489" s="63"/>
      <c r="G489" s="191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spans="1:26" ht="22.5" customHeight="1">
      <c r="A490" s="63"/>
      <c r="B490" s="63"/>
      <c r="C490" s="64"/>
      <c r="D490" s="63"/>
      <c r="E490" s="65"/>
      <c r="F490" s="63"/>
      <c r="G490" s="191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spans="1:26" ht="22.5" customHeight="1">
      <c r="A491" s="63"/>
      <c r="B491" s="63"/>
      <c r="C491" s="64"/>
      <c r="D491" s="63"/>
      <c r="E491" s="65"/>
      <c r="F491" s="63"/>
      <c r="G491" s="191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spans="1:26" ht="22.5" customHeight="1">
      <c r="A492" s="63"/>
      <c r="B492" s="63"/>
      <c r="C492" s="64"/>
      <c r="D492" s="63"/>
      <c r="E492" s="65"/>
      <c r="F492" s="63"/>
      <c r="G492" s="191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spans="1:26" ht="22.5" customHeight="1">
      <c r="A493" s="63"/>
      <c r="B493" s="63"/>
      <c r="C493" s="64"/>
      <c r="D493" s="63"/>
      <c r="E493" s="65"/>
      <c r="F493" s="63"/>
      <c r="G493" s="191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spans="1:26" ht="22.5" customHeight="1">
      <c r="A494" s="63"/>
      <c r="B494" s="63"/>
      <c r="C494" s="64"/>
      <c r="D494" s="63"/>
      <c r="E494" s="65"/>
      <c r="F494" s="63"/>
      <c r="G494" s="191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spans="1:26" ht="22.5" customHeight="1">
      <c r="A495" s="63"/>
      <c r="B495" s="63"/>
      <c r="C495" s="64"/>
      <c r="D495" s="63"/>
      <c r="E495" s="65"/>
      <c r="F495" s="63"/>
      <c r="G495" s="191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spans="1:26" ht="22.5" customHeight="1">
      <c r="A496" s="63"/>
      <c r="B496" s="63"/>
      <c r="C496" s="64"/>
      <c r="D496" s="63"/>
      <c r="E496" s="65"/>
      <c r="F496" s="63"/>
      <c r="G496" s="191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spans="1:26" ht="22.5" customHeight="1">
      <c r="A497" s="63"/>
      <c r="B497" s="63"/>
      <c r="C497" s="64"/>
      <c r="D497" s="63"/>
      <c r="E497" s="65"/>
      <c r="F497" s="63"/>
      <c r="G497" s="191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spans="1:26" ht="22.5" customHeight="1">
      <c r="A498" s="63"/>
      <c r="B498" s="63"/>
      <c r="C498" s="64"/>
      <c r="D498" s="63"/>
      <c r="E498" s="65"/>
      <c r="F498" s="63"/>
      <c r="G498" s="191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spans="1:26" ht="22.5" customHeight="1">
      <c r="A499" s="63"/>
      <c r="B499" s="63"/>
      <c r="C499" s="64"/>
      <c r="D499" s="63"/>
      <c r="E499" s="65"/>
      <c r="F499" s="63"/>
      <c r="G499" s="191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spans="1:26" ht="22.5" customHeight="1">
      <c r="A500" s="63"/>
      <c r="B500" s="63"/>
      <c r="C500" s="64"/>
      <c r="D500" s="63"/>
      <c r="E500" s="65"/>
      <c r="F500" s="63"/>
      <c r="G500" s="191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spans="1:26" ht="22.5" customHeight="1">
      <c r="A501" s="63"/>
      <c r="B501" s="63"/>
      <c r="C501" s="64"/>
      <c r="D501" s="63"/>
      <c r="E501" s="65"/>
      <c r="F501" s="63"/>
      <c r="G501" s="191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spans="1:26" ht="22.5" customHeight="1">
      <c r="A502" s="63"/>
      <c r="B502" s="63"/>
      <c r="C502" s="64"/>
      <c r="D502" s="63"/>
      <c r="E502" s="65"/>
      <c r="F502" s="63"/>
      <c r="G502" s="191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spans="1:26" ht="22.5" customHeight="1">
      <c r="A503" s="63"/>
      <c r="B503" s="63"/>
      <c r="C503" s="64"/>
      <c r="D503" s="63"/>
      <c r="E503" s="65"/>
      <c r="F503" s="63"/>
      <c r="G503" s="191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spans="1:26" ht="22.5" customHeight="1">
      <c r="A504" s="63"/>
      <c r="B504" s="63"/>
      <c r="C504" s="64"/>
      <c r="D504" s="63"/>
      <c r="E504" s="65"/>
      <c r="F504" s="63"/>
      <c r="G504" s="191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spans="1:26" ht="22.5" customHeight="1">
      <c r="A505" s="63"/>
      <c r="B505" s="63"/>
      <c r="C505" s="64"/>
      <c r="D505" s="63"/>
      <c r="E505" s="65"/>
      <c r="F505" s="63"/>
      <c r="G505" s="191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spans="1:26" ht="22.5" customHeight="1">
      <c r="A506" s="63"/>
      <c r="B506" s="63"/>
      <c r="C506" s="64"/>
      <c r="D506" s="63"/>
      <c r="E506" s="65"/>
      <c r="F506" s="63"/>
      <c r="G506" s="191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spans="1:26" ht="22.5" customHeight="1">
      <c r="A507" s="63"/>
      <c r="B507" s="63"/>
      <c r="C507" s="64"/>
      <c r="D507" s="63"/>
      <c r="E507" s="65"/>
      <c r="F507" s="63"/>
      <c r="G507" s="191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spans="1:26" ht="22.5" customHeight="1">
      <c r="A508" s="63"/>
      <c r="B508" s="63"/>
      <c r="C508" s="64"/>
      <c r="D508" s="63"/>
      <c r="E508" s="65"/>
      <c r="F508" s="63"/>
      <c r="G508" s="191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spans="1:26" ht="22.5" customHeight="1">
      <c r="A509" s="63"/>
      <c r="B509" s="63"/>
      <c r="C509" s="64"/>
      <c r="D509" s="63"/>
      <c r="E509" s="65"/>
      <c r="F509" s="63"/>
      <c r="G509" s="191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spans="1:26" ht="22.5" customHeight="1">
      <c r="A510" s="63"/>
      <c r="B510" s="63"/>
      <c r="C510" s="64"/>
      <c r="D510" s="63"/>
      <c r="E510" s="65"/>
      <c r="F510" s="63"/>
      <c r="G510" s="191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spans="1:26" ht="22.5" customHeight="1">
      <c r="A511" s="63"/>
      <c r="B511" s="63"/>
      <c r="C511" s="64"/>
      <c r="D511" s="63"/>
      <c r="E511" s="65"/>
      <c r="F511" s="63"/>
      <c r="G511" s="191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spans="1:26" ht="22.5" customHeight="1">
      <c r="A512" s="63"/>
      <c r="B512" s="63"/>
      <c r="C512" s="64"/>
      <c r="D512" s="63"/>
      <c r="E512" s="65"/>
      <c r="F512" s="63"/>
      <c r="G512" s="191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spans="1:26" ht="22.5" customHeight="1">
      <c r="A513" s="63"/>
      <c r="B513" s="63"/>
      <c r="C513" s="64"/>
      <c r="D513" s="63"/>
      <c r="E513" s="65"/>
      <c r="F513" s="63"/>
      <c r="G513" s="191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spans="1:26" ht="22.5" customHeight="1">
      <c r="A514" s="63"/>
      <c r="B514" s="63"/>
      <c r="C514" s="64"/>
      <c r="D514" s="63"/>
      <c r="E514" s="65"/>
      <c r="F514" s="63"/>
      <c r="G514" s="191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spans="1:26" ht="22.5" customHeight="1">
      <c r="A515" s="63"/>
      <c r="B515" s="63"/>
      <c r="C515" s="64"/>
      <c r="D515" s="63"/>
      <c r="E515" s="65"/>
      <c r="F515" s="63"/>
      <c r="G515" s="191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spans="1:26" ht="22.5" customHeight="1">
      <c r="A516" s="63"/>
      <c r="B516" s="63"/>
      <c r="C516" s="64"/>
      <c r="D516" s="63"/>
      <c r="E516" s="65"/>
      <c r="F516" s="63"/>
      <c r="G516" s="191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spans="1:26" ht="22.5" customHeight="1">
      <c r="A517" s="63"/>
      <c r="B517" s="63"/>
      <c r="C517" s="64"/>
      <c r="D517" s="63"/>
      <c r="E517" s="65"/>
      <c r="F517" s="63"/>
      <c r="G517" s="191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spans="1:26" ht="22.5" customHeight="1">
      <c r="A518" s="63"/>
      <c r="B518" s="63"/>
      <c r="C518" s="64"/>
      <c r="D518" s="63"/>
      <c r="E518" s="65"/>
      <c r="F518" s="63"/>
      <c r="G518" s="191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spans="1:26" ht="22.5" customHeight="1">
      <c r="A519" s="63"/>
      <c r="B519" s="63"/>
      <c r="C519" s="64"/>
      <c r="D519" s="63"/>
      <c r="E519" s="65"/>
      <c r="F519" s="63"/>
      <c r="G519" s="191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spans="1:26" ht="22.5" customHeight="1">
      <c r="A520" s="63"/>
      <c r="B520" s="63"/>
      <c r="C520" s="64"/>
      <c r="D520" s="63"/>
      <c r="E520" s="65"/>
      <c r="F520" s="63"/>
      <c r="G520" s="191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spans="1:26" ht="22.5" customHeight="1">
      <c r="A521" s="63"/>
      <c r="B521" s="63"/>
      <c r="C521" s="64"/>
      <c r="D521" s="63"/>
      <c r="E521" s="65"/>
      <c r="F521" s="63"/>
      <c r="G521" s="191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spans="1:26" ht="22.5" customHeight="1">
      <c r="A522" s="63"/>
      <c r="B522" s="63"/>
      <c r="C522" s="64"/>
      <c r="D522" s="63"/>
      <c r="E522" s="65"/>
      <c r="F522" s="63"/>
      <c r="G522" s="191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spans="1:26" ht="22.5" customHeight="1">
      <c r="A523" s="63"/>
      <c r="B523" s="63"/>
      <c r="C523" s="64"/>
      <c r="D523" s="63"/>
      <c r="E523" s="65"/>
      <c r="F523" s="63"/>
      <c r="G523" s="191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spans="1:26" ht="22.5" customHeight="1">
      <c r="A524" s="63"/>
      <c r="B524" s="63"/>
      <c r="C524" s="64"/>
      <c r="D524" s="63"/>
      <c r="E524" s="65"/>
      <c r="F524" s="63"/>
      <c r="G524" s="191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spans="1:26" ht="22.5" customHeight="1">
      <c r="A525" s="63"/>
      <c r="B525" s="63"/>
      <c r="C525" s="64"/>
      <c r="D525" s="63"/>
      <c r="E525" s="65"/>
      <c r="F525" s="63"/>
      <c r="G525" s="191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spans="1:26" ht="22.5" customHeight="1">
      <c r="A526" s="63"/>
      <c r="B526" s="63"/>
      <c r="C526" s="64"/>
      <c r="D526" s="63"/>
      <c r="E526" s="65"/>
      <c r="F526" s="63"/>
      <c r="G526" s="191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spans="1:26" ht="22.5" customHeight="1">
      <c r="A527" s="63"/>
      <c r="B527" s="63"/>
      <c r="C527" s="64"/>
      <c r="D527" s="63"/>
      <c r="E527" s="65"/>
      <c r="F527" s="63"/>
      <c r="G527" s="191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spans="1:26" ht="22.5" customHeight="1">
      <c r="A528" s="63"/>
      <c r="B528" s="63"/>
      <c r="C528" s="64"/>
      <c r="D528" s="63"/>
      <c r="E528" s="65"/>
      <c r="F528" s="63"/>
      <c r="G528" s="191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spans="1:26" ht="22.5" customHeight="1">
      <c r="A529" s="63"/>
      <c r="B529" s="63"/>
      <c r="C529" s="64"/>
      <c r="D529" s="63"/>
      <c r="E529" s="65"/>
      <c r="F529" s="63"/>
      <c r="G529" s="191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spans="1:26" ht="22.5" customHeight="1">
      <c r="A530" s="63"/>
      <c r="B530" s="63"/>
      <c r="C530" s="64"/>
      <c r="D530" s="63"/>
      <c r="E530" s="65"/>
      <c r="F530" s="63"/>
      <c r="G530" s="191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spans="1:26" ht="22.5" customHeight="1">
      <c r="A531" s="63"/>
      <c r="B531" s="63"/>
      <c r="C531" s="64"/>
      <c r="D531" s="63"/>
      <c r="E531" s="65"/>
      <c r="F531" s="63"/>
      <c r="G531" s="191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spans="1:26" ht="22.5" customHeight="1">
      <c r="A532" s="63"/>
      <c r="B532" s="63"/>
      <c r="C532" s="64"/>
      <c r="D532" s="63"/>
      <c r="E532" s="65"/>
      <c r="F532" s="63"/>
      <c r="G532" s="191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spans="1:26" ht="22.5" customHeight="1">
      <c r="A533" s="63"/>
      <c r="B533" s="63"/>
      <c r="C533" s="64"/>
      <c r="D533" s="63"/>
      <c r="E533" s="65"/>
      <c r="F533" s="63"/>
      <c r="G533" s="191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spans="1:26" ht="22.5" customHeight="1">
      <c r="A534" s="63"/>
      <c r="B534" s="63"/>
      <c r="C534" s="64"/>
      <c r="D534" s="63"/>
      <c r="E534" s="65"/>
      <c r="F534" s="63"/>
      <c r="G534" s="191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spans="1:26" ht="22.5" customHeight="1">
      <c r="A535" s="63"/>
      <c r="B535" s="63"/>
      <c r="C535" s="64"/>
      <c r="D535" s="63"/>
      <c r="E535" s="65"/>
      <c r="F535" s="63"/>
      <c r="G535" s="191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spans="1:26" ht="22.5" customHeight="1">
      <c r="A536" s="63"/>
      <c r="B536" s="63"/>
      <c r="C536" s="64"/>
      <c r="D536" s="63"/>
      <c r="E536" s="65"/>
      <c r="F536" s="63"/>
      <c r="G536" s="191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spans="1:26" ht="22.5" customHeight="1">
      <c r="A537" s="63"/>
      <c r="B537" s="63"/>
      <c r="C537" s="64"/>
      <c r="D537" s="63"/>
      <c r="E537" s="65"/>
      <c r="F537" s="63"/>
      <c r="G537" s="191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spans="1:26" ht="22.5" customHeight="1">
      <c r="A538" s="63"/>
      <c r="B538" s="63"/>
      <c r="C538" s="64"/>
      <c r="D538" s="63"/>
      <c r="E538" s="65"/>
      <c r="F538" s="63"/>
      <c r="G538" s="191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spans="1:26" ht="22.5" customHeight="1">
      <c r="A539" s="63"/>
      <c r="B539" s="63"/>
      <c r="C539" s="64"/>
      <c r="D539" s="63"/>
      <c r="E539" s="65"/>
      <c r="F539" s="63"/>
      <c r="G539" s="191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spans="1:26" ht="22.5" customHeight="1">
      <c r="A540" s="63"/>
      <c r="B540" s="63"/>
      <c r="C540" s="64"/>
      <c r="D540" s="63"/>
      <c r="E540" s="65"/>
      <c r="F540" s="63"/>
      <c r="G540" s="191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spans="1:26" ht="22.5" customHeight="1">
      <c r="A541" s="63"/>
      <c r="B541" s="63"/>
      <c r="C541" s="64"/>
      <c r="D541" s="63"/>
      <c r="E541" s="65"/>
      <c r="F541" s="63"/>
      <c r="G541" s="191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spans="1:26" ht="22.5" customHeight="1">
      <c r="A542" s="63"/>
      <c r="B542" s="63"/>
      <c r="C542" s="64"/>
      <c r="D542" s="63"/>
      <c r="E542" s="65"/>
      <c r="F542" s="63"/>
      <c r="G542" s="191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spans="1:26" ht="22.5" customHeight="1">
      <c r="A543" s="63"/>
      <c r="B543" s="63"/>
      <c r="C543" s="64"/>
      <c r="D543" s="63"/>
      <c r="E543" s="65"/>
      <c r="F543" s="63"/>
      <c r="G543" s="191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spans="1:26" ht="22.5" customHeight="1">
      <c r="A544" s="63"/>
      <c r="B544" s="63"/>
      <c r="C544" s="64"/>
      <c r="D544" s="63"/>
      <c r="E544" s="65"/>
      <c r="F544" s="63"/>
      <c r="G544" s="191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spans="1:26" ht="22.5" customHeight="1">
      <c r="A545" s="63"/>
      <c r="B545" s="63"/>
      <c r="C545" s="64"/>
      <c r="D545" s="63"/>
      <c r="E545" s="65"/>
      <c r="F545" s="63"/>
      <c r="G545" s="191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spans="1:26" ht="22.5" customHeight="1">
      <c r="A546" s="63"/>
      <c r="B546" s="63"/>
      <c r="C546" s="64"/>
      <c r="D546" s="63"/>
      <c r="E546" s="65"/>
      <c r="F546" s="63"/>
      <c r="G546" s="191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spans="1:26" ht="22.5" customHeight="1">
      <c r="A547" s="63"/>
      <c r="B547" s="63"/>
      <c r="C547" s="64"/>
      <c r="D547" s="63"/>
      <c r="E547" s="65"/>
      <c r="F547" s="63"/>
      <c r="G547" s="191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spans="1:26" ht="22.5" customHeight="1">
      <c r="A548" s="63"/>
      <c r="B548" s="63"/>
      <c r="C548" s="64"/>
      <c r="D548" s="63"/>
      <c r="E548" s="65"/>
      <c r="F548" s="63"/>
      <c r="G548" s="191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spans="1:26" ht="22.5" customHeight="1">
      <c r="A549" s="63"/>
      <c r="B549" s="63"/>
      <c r="C549" s="64"/>
      <c r="D549" s="63"/>
      <c r="E549" s="65"/>
      <c r="F549" s="63"/>
      <c r="G549" s="191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spans="1:26" ht="22.5" customHeight="1">
      <c r="A550" s="63"/>
      <c r="B550" s="63"/>
      <c r="C550" s="64"/>
      <c r="D550" s="63"/>
      <c r="E550" s="65"/>
      <c r="F550" s="63"/>
      <c r="G550" s="191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spans="1:26" ht="22.5" customHeight="1">
      <c r="A551" s="63"/>
      <c r="B551" s="63"/>
      <c r="C551" s="64"/>
      <c r="D551" s="63"/>
      <c r="E551" s="65"/>
      <c r="F551" s="63"/>
      <c r="G551" s="191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spans="1:26" ht="22.5" customHeight="1">
      <c r="A552" s="63"/>
      <c r="B552" s="63"/>
      <c r="C552" s="64"/>
      <c r="D552" s="63"/>
      <c r="E552" s="65"/>
      <c r="F552" s="63"/>
      <c r="G552" s="191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spans="1:26" ht="22.5" customHeight="1">
      <c r="A553" s="63"/>
      <c r="B553" s="63"/>
      <c r="C553" s="64"/>
      <c r="D553" s="63"/>
      <c r="E553" s="65"/>
      <c r="F553" s="63"/>
      <c r="G553" s="191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spans="1:26" ht="22.5" customHeight="1">
      <c r="A554" s="63"/>
      <c r="B554" s="63"/>
      <c r="C554" s="64"/>
      <c r="D554" s="63"/>
      <c r="E554" s="65"/>
      <c r="F554" s="63"/>
      <c r="G554" s="191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spans="1:26" ht="22.5" customHeight="1">
      <c r="A555" s="63"/>
      <c r="B555" s="63"/>
      <c r="C555" s="64"/>
      <c r="D555" s="63"/>
      <c r="E555" s="65"/>
      <c r="F555" s="63"/>
      <c r="G555" s="191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spans="1:26" ht="22.5" customHeight="1">
      <c r="A556" s="63"/>
      <c r="B556" s="63"/>
      <c r="C556" s="64"/>
      <c r="D556" s="63"/>
      <c r="E556" s="65"/>
      <c r="F556" s="63"/>
      <c r="G556" s="191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spans="1:26" ht="22.5" customHeight="1">
      <c r="A557" s="63"/>
      <c r="B557" s="63"/>
      <c r="C557" s="64"/>
      <c r="D557" s="63"/>
      <c r="E557" s="65"/>
      <c r="F557" s="63"/>
      <c r="G557" s="191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spans="1:26" ht="22.5" customHeight="1">
      <c r="A558" s="63"/>
      <c r="B558" s="63"/>
      <c r="C558" s="64"/>
      <c r="D558" s="63"/>
      <c r="E558" s="65"/>
      <c r="F558" s="63"/>
      <c r="G558" s="191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spans="1:26" ht="22.5" customHeight="1">
      <c r="A559" s="63"/>
      <c r="B559" s="63"/>
      <c r="C559" s="64"/>
      <c r="D559" s="63"/>
      <c r="E559" s="65"/>
      <c r="F559" s="63"/>
      <c r="G559" s="191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spans="1:26" ht="22.5" customHeight="1">
      <c r="A560" s="63"/>
      <c r="B560" s="63"/>
      <c r="C560" s="64"/>
      <c r="D560" s="63"/>
      <c r="E560" s="65"/>
      <c r="F560" s="63"/>
      <c r="G560" s="191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spans="1:26" ht="22.5" customHeight="1">
      <c r="A561" s="63"/>
      <c r="B561" s="63"/>
      <c r="C561" s="64"/>
      <c r="D561" s="63"/>
      <c r="E561" s="65"/>
      <c r="F561" s="63"/>
      <c r="G561" s="191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spans="1:26" ht="22.5" customHeight="1">
      <c r="A562" s="63"/>
      <c r="B562" s="63"/>
      <c r="C562" s="64"/>
      <c r="D562" s="63"/>
      <c r="E562" s="65"/>
      <c r="F562" s="63"/>
      <c r="G562" s="191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spans="1:26" ht="22.5" customHeight="1">
      <c r="A563" s="63"/>
      <c r="B563" s="63"/>
      <c r="C563" s="64"/>
      <c r="D563" s="63"/>
      <c r="E563" s="65"/>
      <c r="F563" s="63"/>
      <c r="G563" s="191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spans="1:26" ht="22.5" customHeight="1">
      <c r="A564" s="63"/>
      <c r="B564" s="63"/>
      <c r="C564" s="64"/>
      <c r="D564" s="63"/>
      <c r="E564" s="65"/>
      <c r="F564" s="63"/>
      <c r="G564" s="191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spans="1:26" ht="22.5" customHeight="1">
      <c r="A565" s="63"/>
      <c r="B565" s="63"/>
      <c r="C565" s="64"/>
      <c r="D565" s="63"/>
      <c r="E565" s="65"/>
      <c r="F565" s="63"/>
      <c r="G565" s="191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spans="1:26" ht="22.5" customHeight="1">
      <c r="A566" s="63"/>
      <c r="B566" s="63"/>
      <c r="C566" s="64"/>
      <c r="D566" s="63"/>
      <c r="E566" s="65"/>
      <c r="F566" s="63"/>
      <c r="G566" s="191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spans="1:26" ht="22.5" customHeight="1">
      <c r="A567" s="63"/>
      <c r="B567" s="63"/>
      <c r="C567" s="64"/>
      <c r="D567" s="63"/>
      <c r="E567" s="65"/>
      <c r="F567" s="63"/>
      <c r="G567" s="191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spans="1:26" ht="22.5" customHeight="1">
      <c r="A568" s="63"/>
      <c r="B568" s="63"/>
      <c r="C568" s="64"/>
      <c r="D568" s="63"/>
      <c r="E568" s="65"/>
      <c r="F568" s="63"/>
      <c r="G568" s="191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spans="1:26" ht="22.5" customHeight="1">
      <c r="A569" s="63"/>
      <c r="B569" s="63"/>
      <c r="C569" s="64"/>
      <c r="D569" s="63"/>
      <c r="E569" s="65"/>
      <c r="F569" s="63"/>
      <c r="G569" s="191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spans="1:26" ht="22.5" customHeight="1">
      <c r="A570" s="63"/>
      <c r="B570" s="63"/>
      <c r="C570" s="64"/>
      <c r="D570" s="63"/>
      <c r="E570" s="65"/>
      <c r="F570" s="63"/>
      <c r="G570" s="191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spans="1:26" ht="22.5" customHeight="1">
      <c r="A571" s="63"/>
      <c r="B571" s="63"/>
      <c r="C571" s="64"/>
      <c r="D571" s="63"/>
      <c r="E571" s="65"/>
      <c r="F571" s="63"/>
      <c r="G571" s="191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spans="1:26" ht="22.5" customHeight="1">
      <c r="A572" s="63"/>
      <c r="B572" s="63"/>
      <c r="C572" s="64"/>
      <c r="D572" s="63"/>
      <c r="E572" s="65"/>
      <c r="F572" s="63"/>
      <c r="G572" s="191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spans="1:26" ht="22.5" customHeight="1">
      <c r="A573" s="63"/>
      <c r="B573" s="63"/>
      <c r="C573" s="64"/>
      <c r="D573" s="63"/>
      <c r="E573" s="65"/>
      <c r="F573" s="63"/>
      <c r="G573" s="191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spans="1:26" ht="22.5" customHeight="1">
      <c r="A574" s="63"/>
      <c r="B574" s="63"/>
      <c r="C574" s="64"/>
      <c r="D574" s="63"/>
      <c r="E574" s="65"/>
      <c r="F574" s="63"/>
      <c r="G574" s="191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spans="1:26" ht="22.5" customHeight="1">
      <c r="A575" s="63"/>
      <c r="B575" s="63"/>
      <c r="C575" s="64"/>
      <c r="D575" s="63"/>
      <c r="E575" s="65"/>
      <c r="F575" s="63"/>
      <c r="G575" s="191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spans="1:26" ht="22.5" customHeight="1">
      <c r="A576" s="63"/>
      <c r="B576" s="63"/>
      <c r="C576" s="64"/>
      <c r="D576" s="63"/>
      <c r="E576" s="65"/>
      <c r="F576" s="63"/>
      <c r="G576" s="191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spans="1:26" ht="22.5" customHeight="1">
      <c r="A577" s="63"/>
      <c r="B577" s="63"/>
      <c r="C577" s="64"/>
      <c r="D577" s="63"/>
      <c r="E577" s="65"/>
      <c r="F577" s="63"/>
      <c r="G577" s="191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spans="1:26" ht="22.5" customHeight="1">
      <c r="A578" s="63"/>
      <c r="B578" s="63"/>
      <c r="C578" s="64"/>
      <c r="D578" s="63"/>
      <c r="E578" s="65"/>
      <c r="F578" s="63"/>
      <c r="G578" s="191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spans="1:26" ht="22.5" customHeight="1">
      <c r="A579" s="63"/>
      <c r="B579" s="63"/>
      <c r="C579" s="64"/>
      <c r="D579" s="63"/>
      <c r="E579" s="65"/>
      <c r="F579" s="63"/>
      <c r="G579" s="191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spans="1:26" ht="22.5" customHeight="1">
      <c r="A580" s="63"/>
      <c r="B580" s="63"/>
      <c r="C580" s="64"/>
      <c r="D580" s="63"/>
      <c r="E580" s="65"/>
      <c r="F580" s="63"/>
      <c r="G580" s="191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spans="1:26" ht="22.5" customHeight="1">
      <c r="A581" s="63"/>
      <c r="B581" s="63"/>
      <c r="C581" s="64"/>
      <c r="D581" s="63"/>
      <c r="E581" s="65"/>
      <c r="F581" s="63"/>
      <c r="G581" s="191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spans="1:26" ht="22.5" customHeight="1">
      <c r="A582" s="63"/>
      <c r="B582" s="63"/>
      <c r="C582" s="64"/>
      <c r="D582" s="63"/>
      <c r="E582" s="65"/>
      <c r="F582" s="63"/>
      <c r="G582" s="191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spans="1:26" ht="22.5" customHeight="1">
      <c r="A583" s="63"/>
      <c r="B583" s="63"/>
      <c r="C583" s="64"/>
      <c r="D583" s="63"/>
      <c r="E583" s="65"/>
      <c r="F583" s="63"/>
      <c r="G583" s="191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spans="1:26" ht="22.5" customHeight="1">
      <c r="A584" s="63"/>
      <c r="B584" s="63"/>
      <c r="C584" s="64"/>
      <c r="D584" s="63"/>
      <c r="E584" s="65"/>
      <c r="F584" s="63"/>
      <c r="G584" s="191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spans="1:26" ht="22.5" customHeight="1">
      <c r="A585" s="63"/>
      <c r="B585" s="63"/>
      <c r="C585" s="64"/>
      <c r="D585" s="63"/>
      <c r="E585" s="65"/>
      <c r="F585" s="63"/>
      <c r="G585" s="191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spans="1:26" ht="22.5" customHeight="1">
      <c r="A586" s="63"/>
      <c r="B586" s="63"/>
      <c r="C586" s="64"/>
      <c r="D586" s="63"/>
      <c r="E586" s="65"/>
      <c r="F586" s="63"/>
      <c r="G586" s="191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spans="1:26" ht="22.5" customHeight="1">
      <c r="A587" s="63"/>
      <c r="B587" s="63"/>
      <c r="C587" s="64"/>
      <c r="D587" s="63"/>
      <c r="E587" s="65"/>
      <c r="F587" s="63"/>
      <c r="G587" s="191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spans="1:26" ht="22.5" customHeight="1">
      <c r="A588" s="63"/>
      <c r="B588" s="63"/>
      <c r="C588" s="64"/>
      <c r="D588" s="63"/>
      <c r="E588" s="65"/>
      <c r="F588" s="63"/>
      <c r="G588" s="191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spans="1:26" ht="22.5" customHeight="1">
      <c r="A589" s="63"/>
      <c r="B589" s="63"/>
      <c r="C589" s="64"/>
      <c r="D589" s="63"/>
      <c r="E589" s="65"/>
      <c r="F589" s="63"/>
      <c r="G589" s="191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spans="1:26" ht="22.5" customHeight="1">
      <c r="A590" s="63"/>
      <c r="B590" s="63"/>
      <c r="C590" s="64"/>
      <c r="D590" s="63"/>
      <c r="E590" s="65"/>
      <c r="F590" s="63"/>
      <c r="G590" s="191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spans="1:26" ht="22.5" customHeight="1">
      <c r="A591" s="63"/>
      <c r="B591" s="63"/>
      <c r="C591" s="64"/>
      <c r="D591" s="63"/>
      <c r="E591" s="65"/>
      <c r="F591" s="63"/>
      <c r="G591" s="191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spans="1:26" ht="22.5" customHeight="1">
      <c r="A592" s="63"/>
      <c r="B592" s="63"/>
      <c r="C592" s="64"/>
      <c r="D592" s="63"/>
      <c r="E592" s="65"/>
      <c r="F592" s="63"/>
      <c r="G592" s="191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spans="1:26" ht="22.5" customHeight="1">
      <c r="A593" s="63"/>
      <c r="B593" s="63"/>
      <c r="C593" s="64"/>
      <c r="D593" s="63"/>
      <c r="E593" s="65"/>
      <c r="F593" s="63"/>
      <c r="G593" s="191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spans="1:26" ht="22.5" customHeight="1">
      <c r="A594" s="63"/>
      <c r="B594" s="63"/>
      <c r="C594" s="64"/>
      <c r="D594" s="63"/>
      <c r="E594" s="65"/>
      <c r="F594" s="63"/>
      <c r="G594" s="191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spans="1:26" ht="22.5" customHeight="1">
      <c r="A595" s="63"/>
      <c r="B595" s="63"/>
      <c r="C595" s="64"/>
      <c r="D595" s="63"/>
      <c r="E595" s="65"/>
      <c r="F595" s="63"/>
      <c r="G595" s="191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spans="1:26" ht="22.5" customHeight="1">
      <c r="A596" s="63"/>
      <c r="B596" s="63"/>
      <c r="C596" s="64"/>
      <c r="D596" s="63"/>
      <c r="E596" s="65"/>
      <c r="F596" s="63"/>
      <c r="G596" s="191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spans="1:26" ht="22.5" customHeight="1">
      <c r="A597" s="63"/>
      <c r="B597" s="63"/>
      <c r="C597" s="64"/>
      <c r="D597" s="63"/>
      <c r="E597" s="65"/>
      <c r="F597" s="63"/>
      <c r="G597" s="191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spans="1:26" ht="22.5" customHeight="1">
      <c r="A598" s="63"/>
      <c r="B598" s="63"/>
      <c r="C598" s="64"/>
      <c r="D598" s="63"/>
      <c r="E598" s="65"/>
      <c r="F598" s="63"/>
      <c r="G598" s="191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spans="1:26" ht="22.5" customHeight="1">
      <c r="A599" s="63"/>
      <c r="B599" s="63"/>
      <c r="C599" s="64"/>
      <c r="D599" s="63"/>
      <c r="E599" s="65"/>
      <c r="F599" s="63"/>
      <c r="G599" s="191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spans="1:26" ht="22.5" customHeight="1">
      <c r="A600" s="63"/>
      <c r="B600" s="63"/>
      <c r="C600" s="64"/>
      <c r="D600" s="63"/>
      <c r="E600" s="65"/>
      <c r="F600" s="63"/>
      <c r="G600" s="191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spans="1:26" ht="22.5" customHeight="1">
      <c r="A601" s="63"/>
      <c r="B601" s="63"/>
      <c r="C601" s="64"/>
      <c r="D601" s="63"/>
      <c r="E601" s="65"/>
      <c r="F601" s="63"/>
      <c r="G601" s="191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spans="1:26" ht="22.5" customHeight="1">
      <c r="A602" s="63"/>
      <c r="B602" s="63"/>
      <c r="C602" s="64"/>
      <c r="D602" s="63"/>
      <c r="E602" s="65"/>
      <c r="F602" s="63"/>
      <c r="G602" s="191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spans="1:26" ht="22.5" customHeight="1">
      <c r="A603" s="63"/>
      <c r="B603" s="63"/>
      <c r="C603" s="64"/>
      <c r="D603" s="63"/>
      <c r="E603" s="65"/>
      <c r="F603" s="63"/>
      <c r="G603" s="191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spans="1:26" ht="22.5" customHeight="1">
      <c r="A604" s="63"/>
      <c r="B604" s="63"/>
      <c r="C604" s="64"/>
      <c r="D604" s="63"/>
      <c r="E604" s="65"/>
      <c r="F604" s="63"/>
      <c r="G604" s="191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spans="1:26" ht="22.5" customHeight="1">
      <c r="A605" s="63"/>
      <c r="B605" s="63"/>
      <c r="C605" s="64"/>
      <c r="D605" s="63"/>
      <c r="E605" s="65"/>
      <c r="F605" s="63"/>
      <c r="G605" s="191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spans="1:26" ht="22.5" customHeight="1">
      <c r="A606" s="63"/>
      <c r="B606" s="63"/>
      <c r="C606" s="64"/>
      <c r="D606" s="63"/>
      <c r="E606" s="65"/>
      <c r="F606" s="63"/>
      <c r="G606" s="191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spans="1:26" ht="22.5" customHeight="1">
      <c r="A607" s="63"/>
      <c r="B607" s="63"/>
      <c r="C607" s="64"/>
      <c r="D607" s="63"/>
      <c r="E607" s="65"/>
      <c r="F607" s="63"/>
      <c r="G607" s="191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spans="1:26" ht="22.5" customHeight="1">
      <c r="A608" s="63"/>
      <c r="B608" s="63"/>
      <c r="C608" s="64"/>
      <c r="D608" s="63"/>
      <c r="E608" s="65"/>
      <c r="F608" s="63"/>
      <c r="G608" s="191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spans="1:26" ht="22.5" customHeight="1">
      <c r="A609" s="63"/>
      <c r="B609" s="63"/>
      <c r="C609" s="64"/>
      <c r="D609" s="63"/>
      <c r="E609" s="65"/>
      <c r="F609" s="63"/>
      <c r="G609" s="191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spans="1:26" ht="22.5" customHeight="1">
      <c r="A610" s="63"/>
      <c r="B610" s="63"/>
      <c r="C610" s="64"/>
      <c r="D610" s="63"/>
      <c r="E610" s="65"/>
      <c r="F610" s="63"/>
      <c r="G610" s="191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spans="1:26" ht="22.5" customHeight="1">
      <c r="A611" s="63"/>
      <c r="B611" s="63"/>
      <c r="C611" s="64"/>
      <c r="D611" s="63"/>
      <c r="E611" s="65"/>
      <c r="F611" s="63"/>
      <c r="G611" s="191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spans="1:26" ht="22.5" customHeight="1">
      <c r="A612" s="63"/>
      <c r="B612" s="63"/>
      <c r="C612" s="64"/>
      <c r="D612" s="63"/>
      <c r="E612" s="65"/>
      <c r="F612" s="63"/>
      <c r="G612" s="191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spans="1:26" ht="22.5" customHeight="1">
      <c r="A613" s="63"/>
      <c r="B613" s="63"/>
      <c r="C613" s="64"/>
      <c r="D613" s="63"/>
      <c r="E613" s="65"/>
      <c r="F613" s="63"/>
      <c r="G613" s="191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spans="1:26" ht="22.5" customHeight="1">
      <c r="A614" s="63"/>
      <c r="B614" s="63"/>
      <c r="C614" s="64"/>
      <c r="D614" s="63"/>
      <c r="E614" s="65"/>
      <c r="F614" s="63"/>
      <c r="G614" s="191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spans="1:26" ht="22.5" customHeight="1">
      <c r="A615" s="63"/>
      <c r="B615" s="63"/>
      <c r="C615" s="64"/>
      <c r="D615" s="63"/>
      <c r="E615" s="65"/>
      <c r="F615" s="63"/>
      <c r="G615" s="191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spans="1:26" ht="22.5" customHeight="1">
      <c r="A616" s="63"/>
      <c r="B616" s="63"/>
      <c r="C616" s="64"/>
      <c r="D616" s="63"/>
      <c r="E616" s="65"/>
      <c r="F616" s="63"/>
      <c r="G616" s="191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spans="1:26" ht="22.5" customHeight="1">
      <c r="A617" s="63"/>
      <c r="B617" s="63"/>
      <c r="C617" s="64"/>
      <c r="D617" s="63"/>
      <c r="E617" s="65"/>
      <c r="F617" s="63"/>
      <c r="G617" s="191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spans="1:26" ht="22.5" customHeight="1">
      <c r="A618" s="63"/>
      <c r="B618" s="63"/>
      <c r="C618" s="64"/>
      <c r="D618" s="63"/>
      <c r="E618" s="65"/>
      <c r="F618" s="63"/>
      <c r="G618" s="191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spans="1:26" ht="22.5" customHeight="1">
      <c r="A619" s="63"/>
      <c r="B619" s="63"/>
      <c r="C619" s="64"/>
      <c r="D619" s="63"/>
      <c r="E619" s="65"/>
      <c r="F619" s="63"/>
      <c r="G619" s="191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spans="1:26" ht="22.5" customHeight="1">
      <c r="A620" s="63"/>
      <c r="B620" s="63"/>
      <c r="C620" s="64"/>
      <c r="D620" s="63"/>
      <c r="E620" s="65"/>
      <c r="F620" s="63"/>
      <c r="G620" s="191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spans="1:26" ht="22.5" customHeight="1">
      <c r="A621" s="63"/>
      <c r="B621" s="63"/>
      <c r="C621" s="64"/>
      <c r="D621" s="63"/>
      <c r="E621" s="65"/>
      <c r="F621" s="63"/>
      <c r="G621" s="191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spans="1:26" ht="22.5" customHeight="1">
      <c r="A622" s="63"/>
      <c r="B622" s="63"/>
      <c r="C622" s="64"/>
      <c r="D622" s="63"/>
      <c r="E622" s="65"/>
      <c r="F622" s="63"/>
      <c r="G622" s="191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spans="1:26" ht="22.5" customHeight="1">
      <c r="A623" s="63"/>
      <c r="B623" s="63"/>
      <c r="C623" s="64"/>
      <c r="D623" s="63"/>
      <c r="E623" s="65"/>
      <c r="F623" s="63"/>
      <c r="G623" s="191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spans="1:26" ht="22.5" customHeight="1">
      <c r="A624" s="63"/>
      <c r="B624" s="63"/>
      <c r="C624" s="64"/>
      <c r="D624" s="63"/>
      <c r="E624" s="65"/>
      <c r="F624" s="63"/>
      <c r="G624" s="191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spans="1:26" ht="22.5" customHeight="1">
      <c r="A625" s="63"/>
      <c r="B625" s="63"/>
      <c r="C625" s="64"/>
      <c r="D625" s="63"/>
      <c r="E625" s="65"/>
      <c r="F625" s="63"/>
      <c r="G625" s="191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spans="1:26" ht="22.5" customHeight="1">
      <c r="A626" s="63"/>
      <c r="B626" s="63"/>
      <c r="C626" s="64"/>
      <c r="D626" s="63"/>
      <c r="E626" s="65"/>
      <c r="F626" s="63"/>
      <c r="G626" s="191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spans="1:26" ht="22.5" customHeight="1">
      <c r="A627" s="63"/>
      <c r="B627" s="63"/>
      <c r="C627" s="64"/>
      <c r="D627" s="63"/>
      <c r="E627" s="65"/>
      <c r="F627" s="63"/>
      <c r="G627" s="191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spans="1:26" ht="22.5" customHeight="1">
      <c r="A628" s="63"/>
      <c r="B628" s="63"/>
      <c r="C628" s="64"/>
      <c r="D628" s="63"/>
      <c r="E628" s="65"/>
      <c r="F628" s="63"/>
      <c r="G628" s="191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spans="1:26" ht="22.5" customHeight="1">
      <c r="A629" s="63"/>
      <c r="B629" s="63"/>
      <c r="C629" s="64"/>
      <c r="D629" s="63"/>
      <c r="E629" s="65"/>
      <c r="F629" s="63"/>
      <c r="G629" s="191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spans="1:26" ht="22.5" customHeight="1">
      <c r="A630" s="63"/>
      <c r="B630" s="63"/>
      <c r="C630" s="64"/>
      <c r="D630" s="63"/>
      <c r="E630" s="65"/>
      <c r="F630" s="63"/>
      <c r="G630" s="191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spans="1:26" ht="22.5" customHeight="1">
      <c r="A631" s="63"/>
      <c r="B631" s="63"/>
      <c r="C631" s="64"/>
      <c r="D631" s="63"/>
      <c r="E631" s="65"/>
      <c r="F631" s="63"/>
      <c r="G631" s="191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spans="1:26" ht="22.5" customHeight="1">
      <c r="A632" s="63"/>
      <c r="B632" s="63"/>
      <c r="C632" s="64"/>
      <c r="D632" s="63"/>
      <c r="E632" s="65"/>
      <c r="F632" s="63"/>
      <c r="G632" s="191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spans="1:26" ht="22.5" customHeight="1">
      <c r="A633" s="63"/>
      <c r="B633" s="63"/>
      <c r="C633" s="64"/>
      <c r="D633" s="63"/>
      <c r="E633" s="65"/>
      <c r="F633" s="63"/>
      <c r="G633" s="191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spans="1:26" ht="22.5" customHeight="1">
      <c r="A634" s="63"/>
      <c r="B634" s="63"/>
      <c r="C634" s="64"/>
      <c r="D634" s="63"/>
      <c r="E634" s="65"/>
      <c r="F634" s="63"/>
      <c r="G634" s="191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spans="1:26" ht="22.5" customHeight="1">
      <c r="A635" s="63"/>
      <c r="B635" s="63"/>
      <c r="C635" s="64"/>
      <c r="D635" s="63"/>
      <c r="E635" s="65"/>
      <c r="F635" s="63"/>
      <c r="G635" s="191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spans="1:26" ht="22.5" customHeight="1">
      <c r="A636" s="63"/>
      <c r="B636" s="63"/>
      <c r="C636" s="64"/>
      <c r="D636" s="63"/>
      <c r="E636" s="65"/>
      <c r="F636" s="63"/>
      <c r="G636" s="191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spans="1:26" ht="22.5" customHeight="1">
      <c r="A637" s="63"/>
      <c r="B637" s="63"/>
      <c r="C637" s="64"/>
      <c r="D637" s="63"/>
      <c r="E637" s="65"/>
      <c r="F637" s="63"/>
      <c r="G637" s="191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spans="1:26" ht="22.5" customHeight="1">
      <c r="A638" s="63"/>
      <c r="B638" s="63"/>
      <c r="C638" s="64"/>
      <c r="D638" s="63"/>
      <c r="E638" s="65"/>
      <c r="F638" s="63"/>
      <c r="G638" s="191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spans="1:26" ht="22.5" customHeight="1">
      <c r="A639" s="63"/>
      <c r="B639" s="63"/>
      <c r="C639" s="64"/>
      <c r="D639" s="63"/>
      <c r="E639" s="65"/>
      <c r="F639" s="63"/>
      <c r="G639" s="191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spans="1:26" ht="22.5" customHeight="1">
      <c r="A640" s="63"/>
      <c r="B640" s="63"/>
      <c r="C640" s="64"/>
      <c r="D640" s="63"/>
      <c r="E640" s="65"/>
      <c r="F640" s="63"/>
      <c r="G640" s="191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spans="1:26" ht="22.5" customHeight="1">
      <c r="A641" s="63"/>
      <c r="B641" s="63"/>
      <c r="C641" s="64"/>
      <c r="D641" s="63"/>
      <c r="E641" s="65"/>
      <c r="F641" s="63"/>
      <c r="G641" s="191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spans="1:26" ht="22.5" customHeight="1">
      <c r="A642" s="63"/>
      <c r="B642" s="63"/>
      <c r="C642" s="64"/>
      <c r="D642" s="63"/>
      <c r="E642" s="65"/>
      <c r="F642" s="63"/>
      <c r="G642" s="191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spans="1:26" ht="22.5" customHeight="1">
      <c r="A643" s="63"/>
      <c r="B643" s="63"/>
      <c r="C643" s="64"/>
      <c r="D643" s="63"/>
      <c r="E643" s="65"/>
      <c r="F643" s="63"/>
      <c r="G643" s="191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spans="1:26" ht="22.5" customHeight="1">
      <c r="A644" s="63"/>
      <c r="B644" s="63"/>
      <c r="C644" s="64"/>
      <c r="D644" s="63"/>
      <c r="E644" s="65"/>
      <c r="F644" s="63"/>
      <c r="G644" s="191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spans="1:26" ht="22.5" customHeight="1">
      <c r="A645" s="63"/>
      <c r="B645" s="63"/>
      <c r="C645" s="64"/>
      <c r="D645" s="63"/>
      <c r="E645" s="65"/>
      <c r="F645" s="63"/>
      <c r="G645" s="191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spans="1:26" ht="22.5" customHeight="1">
      <c r="A646" s="63"/>
      <c r="B646" s="63"/>
      <c r="C646" s="64"/>
      <c r="D646" s="63"/>
      <c r="E646" s="65"/>
      <c r="F646" s="63"/>
      <c r="G646" s="191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spans="1:26" ht="22.5" customHeight="1">
      <c r="A647" s="63"/>
      <c r="B647" s="63"/>
      <c r="C647" s="64"/>
      <c r="D647" s="63"/>
      <c r="E647" s="65"/>
      <c r="F647" s="63"/>
      <c r="G647" s="191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spans="1:26" ht="22.5" customHeight="1">
      <c r="A648" s="63"/>
      <c r="B648" s="63"/>
      <c r="C648" s="64"/>
      <c r="D648" s="63"/>
      <c r="E648" s="65"/>
      <c r="F648" s="63"/>
      <c r="G648" s="191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spans="1:26" ht="22.5" customHeight="1">
      <c r="A649" s="63"/>
      <c r="B649" s="63"/>
      <c r="C649" s="64"/>
      <c r="D649" s="63"/>
      <c r="E649" s="65"/>
      <c r="F649" s="63"/>
      <c r="G649" s="191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spans="1:26" ht="22.5" customHeight="1">
      <c r="A650" s="63"/>
      <c r="B650" s="63"/>
      <c r="C650" s="64"/>
      <c r="D650" s="63"/>
      <c r="E650" s="65"/>
      <c r="F650" s="63"/>
      <c r="G650" s="191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spans="1:26" ht="22.5" customHeight="1">
      <c r="A651" s="63"/>
      <c r="B651" s="63"/>
      <c r="C651" s="64"/>
      <c r="D651" s="63"/>
      <c r="E651" s="65"/>
      <c r="F651" s="63"/>
      <c r="G651" s="191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spans="1:26" ht="22.5" customHeight="1">
      <c r="A652" s="63"/>
      <c r="B652" s="63"/>
      <c r="C652" s="64"/>
      <c r="D652" s="63"/>
      <c r="E652" s="65"/>
      <c r="F652" s="63"/>
      <c r="G652" s="191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spans="1:26" ht="22.5" customHeight="1">
      <c r="A653" s="63"/>
      <c r="B653" s="63"/>
      <c r="C653" s="64"/>
      <c r="D653" s="63"/>
      <c r="E653" s="65"/>
      <c r="F653" s="63"/>
      <c r="G653" s="191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spans="1:26" ht="22.5" customHeight="1">
      <c r="A654" s="63"/>
      <c r="B654" s="63"/>
      <c r="C654" s="64"/>
      <c r="D654" s="63"/>
      <c r="E654" s="65"/>
      <c r="F654" s="63"/>
      <c r="G654" s="191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spans="1:26" ht="22.5" customHeight="1">
      <c r="A655" s="63"/>
      <c r="B655" s="63"/>
      <c r="C655" s="64"/>
      <c r="D655" s="63"/>
      <c r="E655" s="65"/>
      <c r="F655" s="63"/>
      <c r="G655" s="191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spans="1:26" ht="22.5" customHeight="1">
      <c r="A656" s="63"/>
      <c r="B656" s="63"/>
      <c r="C656" s="64"/>
      <c r="D656" s="63"/>
      <c r="E656" s="65"/>
      <c r="F656" s="63"/>
      <c r="G656" s="191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spans="1:26" ht="22.5" customHeight="1">
      <c r="A657" s="63"/>
      <c r="B657" s="63"/>
      <c r="C657" s="64"/>
      <c r="D657" s="63"/>
      <c r="E657" s="65"/>
      <c r="F657" s="63"/>
      <c r="G657" s="191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spans="1:26" ht="22.5" customHeight="1">
      <c r="A658" s="63"/>
      <c r="B658" s="63"/>
      <c r="C658" s="64"/>
      <c r="D658" s="63"/>
      <c r="E658" s="65"/>
      <c r="F658" s="63"/>
      <c r="G658" s="191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spans="1:26" ht="22.5" customHeight="1">
      <c r="A659" s="63"/>
      <c r="B659" s="63"/>
      <c r="C659" s="64"/>
      <c r="D659" s="63"/>
      <c r="E659" s="65"/>
      <c r="F659" s="63"/>
      <c r="G659" s="191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spans="1:26" ht="22.5" customHeight="1">
      <c r="A660" s="63"/>
      <c r="B660" s="63"/>
      <c r="C660" s="64"/>
      <c r="D660" s="63"/>
      <c r="E660" s="65"/>
      <c r="F660" s="63"/>
      <c r="G660" s="191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spans="1:26" ht="22.5" customHeight="1">
      <c r="A661" s="63"/>
      <c r="B661" s="63"/>
      <c r="C661" s="64"/>
      <c r="D661" s="63"/>
      <c r="E661" s="65"/>
      <c r="F661" s="63"/>
      <c r="G661" s="191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spans="1:26" ht="22.5" customHeight="1">
      <c r="A662" s="63"/>
      <c r="B662" s="63"/>
      <c r="C662" s="64"/>
      <c r="D662" s="63"/>
      <c r="E662" s="65"/>
      <c r="F662" s="63"/>
      <c r="G662" s="191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spans="1:26" ht="22.5" customHeight="1">
      <c r="A663" s="63"/>
      <c r="B663" s="63"/>
      <c r="C663" s="64"/>
      <c r="D663" s="63"/>
      <c r="E663" s="65"/>
      <c r="F663" s="63"/>
      <c r="G663" s="191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spans="1:26" ht="22.5" customHeight="1">
      <c r="A664" s="63"/>
      <c r="B664" s="63"/>
      <c r="C664" s="64"/>
      <c r="D664" s="63"/>
      <c r="E664" s="65"/>
      <c r="F664" s="63"/>
      <c r="G664" s="191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spans="1:26" ht="22.5" customHeight="1">
      <c r="A665" s="63"/>
      <c r="B665" s="63"/>
      <c r="C665" s="64"/>
      <c r="D665" s="63"/>
      <c r="E665" s="65"/>
      <c r="F665" s="63"/>
      <c r="G665" s="191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spans="1:26" ht="22.5" customHeight="1">
      <c r="A666" s="63"/>
      <c r="B666" s="63"/>
      <c r="C666" s="64"/>
      <c r="D666" s="63"/>
      <c r="E666" s="65"/>
      <c r="F666" s="63"/>
      <c r="G666" s="191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spans="1:26" ht="22.5" customHeight="1">
      <c r="A667" s="63"/>
      <c r="B667" s="63"/>
      <c r="C667" s="64"/>
      <c r="D667" s="63"/>
      <c r="E667" s="65"/>
      <c r="F667" s="63"/>
      <c r="G667" s="191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spans="1:26" ht="22.5" customHeight="1">
      <c r="A668" s="63"/>
      <c r="B668" s="63"/>
      <c r="C668" s="64"/>
      <c r="D668" s="63"/>
      <c r="E668" s="65"/>
      <c r="F668" s="63"/>
      <c r="G668" s="191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spans="1:26" ht="22.5" customHeight="1">
      <c r="A669" s="63"/>
      <c r="B669" s="63"/>
      <c r="C669" s="64"/>
      <c r="D669" s="63"/>
      <c r="E669" s="65"/>
      <c r="F669" s="63"/>
      <c r="G669" s="191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spans="1:26" ht="22.5" customHeight="1">
      <c r="A670" s="63"/>
      <c r="B670" s="63"/>
      <c r="C670" s="64"/>
      <c r="D670" s="63"/>
      <c r="E670" s="65"/>
      <c r="F670" s="63"/>
      <c r="G670" s="191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spans="1:26" ht="22.5" customHeight="1">
      <c r="A671" s="63"/>
      <c r="B671" s="63"/>
      <c r="C671" s="64"/>
      <c r="D671" s="63"/>
      <c r="E671" s="65"/>
      <c r="F671" s="63"/>
      <c r="G671" s="191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spans="1:26" ht="22.5" customHeight="1">
      <c r="A672" s="63"/>
      <c r="B672" s="63"/>
      <c r="C672" s="64"/>
      <c r="D672" s="63"/>
      <c r="E672" s="65"/>
      <c r="F672" s="63"/>
      <c r="G672" s="191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spans="1:26" ht="22.5" customHeight="1">
      <c r="A673" s="63"/>
      <c r="B673" s="63"/>
      <c r="C673" s="64"/>
      <c r="D673" s="63"/>
      <c r="E673" s="65"/>
      <c r="F673" s="63"/>
      <c r="G673" s="191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spans="1:26" ht="22.5" customHeight="1">
      <c r="A674" s="63"/>
      <c r="B674" s="63"/>
      <c r="C674" s="64"/>
      <c r="D674" s="63"/>
      <c r="E674" s="65"/>
      <c r="F674" s="63"/>
      <c r="G674" s="191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spans="1:26" ht="22.5" customHeight="1">
      <c r="A675" s="63"/>
      <c r="B675" s="63"/>
      <c r="C675" s="64"/>
      <c r="D675" s="63"/>
      <c r="E675" s="65"/>
      <c r="F675" s="63"/>
      <c r="G675" s="191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spans="1:26" ht="22.5" customHeight="1">
      <c r="A676" s="63"/>
      <c r="B676" s="63"/>
      <c r="C676" s="64"/>
      <c r="D676" s="63"/>
      <c r="E676" s="65"/>
      <c r="F676" s="63"/>
      <c r="G676" s="191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spans="1:26" ht="22.5" customHeight="1">
      <c r="A677" s="63"/>
      <c r="B677" s="63"/>
      <c r="C677" s="64"/>
      <c r="D677" s="63"/>
      <c r="E677" s="65"/>
      <c r="F677" s="63"/>
      <c r="G677" s="191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spans="1:26" ht="22.5" customHeight="1">
      <c r="A678" s="63"/>
      <c r="B678" s="63"/>
      <c r="C678" s="64"/>
      <c r="D678" s="63"/>
      <c r="E678" s="65"/>
      <c r="F678" s="63"/>
      <c r="G678" s="191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spans="1:26" ht="22.5" customHeight="1">
      <c r="A679" s="63"/>
      <c r="B679" s="63"/>
      <c r="C679" s="64"/>
      <c r="D679" s="63"/>
      <c r="E679" s="65"/>
      <c r="F679" s="63"/>
      <c r="G679" s="191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spans="1:26" ht="22.5" customHeight="1">
      <c r="A680" s="63"/>
      <c r="B680" s="63"/>
      <c r="C680" s="64"/>
      <c r="D680" s="63"/>
      <c r="E680" s="65"/>
      <c r="F680" s="63"/>
      <c r="G680" s="191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spans="1:26" ht="22.5" customHeight="1">
      <c r="A681" s="63"/>
      <c r="B681" s="63"/>
      <c r="C681" s="64"/>
      <c r="D681" s="63"/>
      <c r="E681" s="65"/>
      <c r="F681" s="63"/>
      <c r="G681" s="191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spans="1:26" ht="22.5" customHeight="1">
      <c r="A682" s="63"/>
      <c r="B682" s="63"/>
      <c r="C682" s="64"/>
      <c r="D682" s="63"/>
      <c r="E682" s="65"/>
      <c r="F682" s="63"/>
      <c r="G682" s="191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spans="1:26" ht="22.5" customHeight="1">
      <c r="A683" s="63"/>
      <c r="B683" s="63"/>
      <c r="C683" s="64"/>
      <c r="D683" s="63"/>
      <c r="E683" s="65"/>
      <c r="F683" s="63"/>
      <c r="G683" s="191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spans="1:26" ht="22.5" customHeight="1">
      <c r="A684" s="63"/>
      <c r="B684" s="63"/>
      <c r="C684" s="64"/>
      <c r="D684" s="63"/>
      <c r="E684" s="65"/>
      <c r="F684" s="63"/>
      <c r="G684" s="191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spans="1:26" ht="22.5" customHeight="1">
      <c r="A685" s="63"/>
      <c r="B685" s="63"/>
      <c r="C685" s="64"/>
      <c r="D685" s="63"/>
      <c r="E685" s="65"/>
      <c r="F685" s="63"/>
      <c r="G685" s="191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spans="1:26" ht="22.5" customHeight="1">
      <c r="A686" s="63"/>
      <c r="B686" s="63"/>
      <c r="C686" s="64"/>
      <c r="D686" s="63"/>
      <c r="E686" s="65"/>
      <c r="F686" s="63"/>
      <c r="G686" s="191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spans="1:26" ht="22.5" customHeight="1">
      <c r="A687" s="63"/>
      <c r="B687" s="63"/>
      <c r="C687" s="64"/>
      <c r="D687" s="63"/>
      <c r="E687" s="65"/>
      <c r="F687" s="63"/>
      <c r="G687" s="191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spans="1:26" ht="22.5" customHeight="1">
      <c r="A688" s="63"/>
      <c r="B688" s="63"/>
      <c r="C688" s="64"/>
      <c r="D688" s="63"/>
      <c r="E688" s="65"/>
      <c r="F688" s="63"/>
      <c r="G688" s="191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spans="1:26" ht="22.5" customHeight="1">
      <c r="A689" s="63"/>
      <c r="B689" s="63"/>
      <c r="C689" s="64"/>
      <c r="D689" s="63"/>
      <c r="E689" s="65"/>
      <c r="F689" s="63"/>
      <c r="G689" s="191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spans="1:26" ht="22.5" customHeight="1">
      <c r="A690" s="63"/>
      <c r="B690" s="63"/>
      <c r="C690" s="64"/>
      <c r="D690" s="63"/>
      <c r="E690" s="65"/>
      <c r="F690" s="63"/>
      <c r="G690" s="191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spans="1:26" ht="22.5" customHeight="1">
      <c r="A691" s="63"/>
      <c r="B691" s="63"/>
      <c r="C691" s="64"/>
      <c r="D691" s="63"/>
      <c r="E691" s="65"/>
      <c r="F691" s="63"/>
      <c r="G691" s="191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spans="1:26" ht="22.5" customHeight="1">
      <c r="A692" s="63"/>
      <c r="B692" s="63"/>
      <c r="C692" s="64"/>
      <c r="D692" s="63"/>
      <c r="E692" s="65"/>
      <c r="F692" s="63"/>
      <c r="G692" s="191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spans="1:26" ht="22.5" customHeight="1">
      <c r="A693" s="63"/>
      <c r="B693" s="63"/>
      <c r="C693" s="64"/>
      <c r="D693" s="63"/>
      <c r="E693" s="65"/>
      <c r="F693" s="63"/>
      <c r="G693" s="191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spans="1:26" ht="22.5" customHeight="1">
      <c r="A694" s="63"/>
      <c r="B694" s="63"/>
      <c r="C694" s="64"/>
      <c r="D694" s="63"/>
      <c r="E694" s="65"/>
      <c r="F694" s="63"/>
      <c r="G694" s="191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spans="1:26" ht="22.5" customHeight="1">
      <c r="A695" s="63"/>
      <c r="B695" s="63"/>
      <c r="C695" s="64"/>
      <c r="D695" s="63"/>
      <c r="E695" s="65"/>
      <c r="F695" s="63"/>
      <c r="G695" s="191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spans="1:26" ht="22.5" customHeight="1">
      <c r="A696" s="63"/>
      <c r="B696" s="63"/>
      <c r="C696" s="64"/>
      <c r="D696" s="63"/>
      <c r="E696" s="65"/>
      <c r="F696" s="63"/>
      <c r="G696" s="191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spans="1:26" ht="22.5" customHeight="1">
      <c r="A697" s="63"/>
      <c r="B697" s="63"/>
      <c r="C697" s="64"/>
      <c r="D697" s="63"/>
      <c r="E697" s="65"/>
      <c r="F697" s="63"/>
      <c r="G697" s="191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spans="1:26" ht="22.5" customHeight="1">
      <c r="A698" s="63"/>
      <c r="B698" s="63"/>
      <c r="C698" s="64"/>
      <c r="D698" s="63"/>
      <c r="E698" s="65"/>
      <c r="F698" s="63"/>
      <c r="G698" s="191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spans="1:26" ht="22.5" customHeight="1">
      <c r="A699" s="63"/>
      <c r="B699" s="63"/>
      <c r="C699" s="64"/>
      <c r="D699" s="63"/>
      <c r="E699" s="65"/>
      <c r="F699" s="63"/>
      <c r="G699" s="191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spans="1:26" ht="22.5" customHeight="1">
      <c r="A700" s="63"/>
      <c r="B700" s="63"/>
      <c r="C700" s="64"/>
      <c r="D700" s="63"/>
      <c r="E700" s="65"/>
      <c r="F700" s="63"/>
      <c r="G700" s="191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spans="1:26" ht="22.5" customHeight="1">
      <c r="A701" s="63"/>
      <c r="B701" s="63"/>
      <c r="C701" s="64"/>
      <c r="D701" s="63"/>
      <c r="E701" s="65"/>
      <c r="F701" s="63"/>
      <c r="G701" s="191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spans="1:26" ht="22.5" customHeight="1">
      <c r="A702" s="63"/>
      <c r="B702" s="63"/>
      <c r="C702" s="64"/>
      <c r="D702" s="63"/>
      <c r="E702" s="65"/>
      <c r="F702" s="63"/>
      <c r="G702" s="191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spans="1:26" ht="22.5" customHeight="1">
      <c r="A703" s="63"/>
      <c r="B703" s="63"/>
      <c r="C703" s="64"/>
      <c r="D703" s="63"/>
      <c r="E703" s="65"/>
      <c r="F703" s="63"/>
      <c r="G703" s="191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spans="1:26" ht="22.5" customHeight="1">
      <c r="A704" s="63"/>
      <c r="B704" s="63"/>
      <c r="C704" s="64"/>
      <c r="D704" s="63"/>
      <c r="E704" s="65"/>
      <c r="F704" s="63"/>
      <c r="G704" s="191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spans="1:26" ht="22.5" customHeight="1">
      <c r="A705" s="63"/>
      <c r="B705" s="63"/>
      <c r="C705" s="64"/>
      <c r="D705" s="63"/>
      <c r="E705" s="65"/>
      <c r="F705" s="63"/>
      <c r="G705" s="191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spans="1:26" ht="22.5" customHeight="1">
      <c r="A706" s="63"/>
      <c r="B706" s="63"/>
      <c r="C706" s="64"/>
      <c r="D706" s="63"/>
      <c r="E706" s="65"/>
      <c r="F706" s="63"/>
      <c r="G706" s="191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spans="1:26" ht="22.5" customHeight="1">
      <c r="A707" s="63"/>
      <c r="B707" s="63"/>
      <c r="C707" s="64"/>
      <c r="D707" s="63"/>
      <c r="E707" s="65"/>
      <c r="F707" s="63"/>
      <c r="G707" s="191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spans="1:26" ht="22.5" customHeight="1">
      <c r="A708" s="63"/>
      <c r="B708" s="63"/>
      <c r="C708" s="64"/>
      <c r="D708" s="63"/>
      <c r="E708" s="65"/>
      <c r="F708" s="63"/>
      <c r="G708" s="191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spans="1:26" ht="22.5" customHeight="1">
      <c r="A709" s="63"/>
      <c r="B709" s="63"/>
      <c r="C709" s="64"/>
      <c r="D709" s="63"/>
      <c r="E709" s="65"/>
      <c r="F709" s="63"/>
      <c r="G709" s="191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spans="1:26" ht="22.5" customHeight="1">
      <c r="A710" s="63"/>
      <c r="B710" s="63"/>
      <c r="C710" s="64"/>
      <c r="D710" s="63"/>
      <c r="E710" s="65"/>
      <c r="F710" s="63"/>
      <c r="G710" s="191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spans="1:26" ht="22.5" customHeight="1">
      <c r="A711" s="63"/>
      <c r="B711" s="63"/>
      <c r="C711" s="64"/>
      <c r="D711" s="63"/>
      <c r="E711" s="65"/>
      <c r="F711" s="63"/>
      <c r="G711" s="191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spans="1:26" ht="22.5" customHeight="1">
      <c r="A712" s="63"/>
      <c r="B712" s="63"/>
      <c r="C712" s="64"/>
      <c r="D712" s="63"/>
      <c r="E712" s="65"/>
      <c r="F712" s="63"/>
      <c r="G712" s="191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spans="1:26" ht="22.5" customHeight="1">
      <c r="A713" s="63"/>
      <c r="B713" s="63"/>
      <c r="C713" s="64"/>
      <c r="D713" s="63"/>
      <c r="E713" s="65"/>
      <c r="F713" s="63"/>
      <c r="G713" s="191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spans="1:26" ht="22.5" customHeight="1">
      <c r="A714" s="63"/>
      <c r="B714" s="63"/>
      <c r="C714" s="64"/>
      <c r="D714" s="63"/>
      <c r="E714" s="65"/>
      <c r="F714" s="63"/>
      <c r="G714" s="191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spans="1:26" ht="22.5" customHeight="1">
      <c r="A715" s="63"/>
      <c r="B715" s="63"/>
      <c r="C715" s="64"/>
      <c r="D715" s="63"/>
      <c r="E715" s="65"/>
      <c r="F715" s="63"/>
      <c r="G715" s="191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spans="1:26" ht="22.5" customHeight="1">
      <c r="A716" s="63"/>
      <c r="B716" s="63"/>
      <c r="C716" s="64"/>
      <c r="D716" s="63"/>
      <c r="E716" s="65"/>
      <c r="F716" s="63"/>
      <c r="G716" s="191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spans="1:26" ht="22.5" customHeight="1">
      <c r="A717" s="63"/>
      <c r="B717" s="63"/>
      <c r="C717" s="64"/>
      <c r="D717" s="63"/>
      <c r="E717" s="65"/>
      <c r="F717" s="63"/>
      <c r="G717" s="191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spans="1:26" ht="22.5" customHeight="1">
      <c r="A718" s="63"/>
      <c r="B718" s="63"/>
      <c r="C718" s="64"/>
      <c r="D718" s="63"/>
      <c r="E718" s="65"/>
      <c r="F718" s="63"/>
      <c r="G718" s="191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spans="1:26" ht="22.5" customHeight="1">
      <c r="A719" s="63"/>
      <c r="B719" s="63"/>
      <c r="C719" s="64"/>
      <c r="D719" s="63"/>
      <c r="E719" s="65"/>
      <c r="F719" s="63"/>
      <c r="G719" s="191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spans="1:26" ht="22.5" customHeight="1">
      <c r="A720" s="63"/>
      <c r="B720" s="63"/>
      <c r="C720" s="64"/>
      <c r="D720" s="63"/>
      <c r="E720" s="65"/>
      <c r="F720" s="63"/>
      <c r="G720" s="191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spans="1:26" ht="22.5" customHeight="1">
      <c r="A721" s="63"/>
      <c r="B721" s="63"/>
      <c r="C721" s="64"/>
      <c r="D721" s="63"/>
      <c r="E721" s="65"/>
      <c r="F721" s="63"/>
      <c r="G721" s="191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spans="1:26" ht="22.5" customHeight="1">
      <c r="A722" s="63"/>
      <c r="B722" s="63"/>
      <c r="C722" s="64"/>
      <c r="D722" s="63"/>
      <c r="E722" s="65"/>
      <c r="F722" s="63"/>
      <c r="G722" s="191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spans="1:26" ht="22.5" customHeight="1">
      <c r="A723" s="63"/>
      <c r="B723" s="63"/>
      <c r="C723" s="64"/>
      <c r="D723" s="63"/>
      <c r="E723" s="65"/>
      <c r="F723" s="63"/>
      <c r="G723" s="191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spans="1:26" ht="22.5" customHeight="1">
      <c r="A724" s="63"/>
      <c r="B724" s="63"/>
      <c r="C724" s="64"/>
      <c r="D724" s="63"/>
      <c r="E724" s="65"/>
      <c r="F724" s="63"/>
      <c r="G724" s="191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spans="1:26" ht="22.5" customHeight="1">
      <c r="A725" s="63"/>
      <c r="B725" s="63"/>
      <c r="C725" s="64"/>
      <c r="D725" s="63"/>
      <c r="E725" s="65"/>
      <c r="F725" s="63"/>
      <c r="G725" s="191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spans="1:26" ht="22.5" customHeight="1">
      <c r="A726" s="63"/>
      <c r="B726" s="63"/>
      <c r="C726" s="64"/>
      <c r="D726" s="63"/>
      <c r="E726" s="65"/>
      <c r="F726" s="63"/>
      <c r="G726" s="191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spans="1:26" ht="22.5" customHeight="1">
      <c r="A727" s="63"/>
      <c r="B727" s="63"/>
      <c r="C727" s="64"/>
      <c r="D727" s="63"/>
      <c r="E727" s="65"/>
      <c r="F727" s="63"/>
      <c r="G727" s="191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spans="1:26" ht="22.5" customHeight="1">
      <c r="A728" s="63"/>
      <c r="B728" s="63"/>
      <c r="C728" s="64"/>
      <c r="D728" s="63"/>
      <c r="E728" s="65"/>
      <c r="F728" s="63"/>
      <c r="G728" s="191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spans="1:26" ht="22.5" customHeight="1">
      <c r="A729" s="63"/>
      <c r="B729" s="63"/>
      <c r="C729" s="64"/>
      <c r="D729" s="63"/>
      <c r="E729" s="65"/>
      <c r="F729" s="63"/>
      <c r="G729" s="191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spans="1:26" ht="22.5" customHeight="1">
      <c r="A730" s="63"/>
      <c r="B730" s="63"/>
      <c r="C730" s="64"/>
      <c r="D730" s="63"/>
      <c r="E730" s="65"/>
      <c r="F730" s="63"/>
      <c r="G730" s="191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spans="1:26" ht="22.5" customHeight="1">
      <c r="A731" s="63"/>
      <c r="B731" s="63"/>
      <c r="C731" s="64"/>
      <c r="D731" s="63"/>
      <c r="E731" s="65"/>
      <c r="F731" s="63"/>
      <c r="G731" s="191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spans="1:26" ht="22.5" customHeight="1">
      <c r="A732" s="63"/>
      <c r="B732" s="63"/>
      <c r="C732" s="64"/>
      <c r="D732" s="63"/>
      <c r="E732" s="65"/>
      <c r="F732" s="63"/>
      <c r="G732" s="191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spans="1:26" ht="22.5" customHeight="1">
      <c r="A733" s="63"/>
      <c r="B733" s="63"/>
      <c r="C733" s="64"/>
      <c r="D733" s="63"/>
      <c r="E733" s="65"/>
      <c r="F733" s="63"/>
      <c r="G733" s="191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spans="1:26" ht="22.5" customHeight="1">
      <c r="A734" s="63"/>
      <c r="B734" s="63"/>
      <c r="C734" s="64"/>
      <c r="D734" s="63"/>
      <c r="E734" s="65"/>
      <c r="F734" s="63"/>
      <c r="G734" s="191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spans="1:26" ht="22.5" customHeight="1">
      <c r="A735" s="63"/>
      <c r="B735" s="63"/>
      <c r="C735" s="64"/>
      <c r="D735" s="63"/>
      <c r="E735" s="65"/>
      <c r="F735" s="63"/>
      <c r="G735" s="191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spans="1:26" ht="22.5" customHeight="1">
      <c r="A736" s="63"/>
      <c r="B736" s="63"/>
      <c r="C736" s="64"/>
      <c r="D736" s="63"/>
      <c r="E736" s="65"/>
      <c r="F736" s="63"/>
      <c r="G736" s="191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spans="1:26" ht="22.5" customHeight="1">
      <c r="A737" s="63"/>
      <c r="B737" s="63"/>
      <c r="C737" s="64"/>
      <c r="D737" s="63"/>
      <c r="E737" s="65"/>
      <c r="F737" s="63"/>
      <c r="G737" s="191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spans="1:26" ht="22.5" customHeight="1">
      <c r="A738" s="63"/>
      <c r="B738" s="63"/>
      <c r="C738" s="64"/>
      <c r="D738" s="63"/>
      <c r="E738" s="65"/>
      <c r="F738" s="63"/>
      <c r="G738" s="191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spans="1:26" ht="22.5" customHeight="1">
      <c r="A739" s="63"/>
      <c r="B739" s="63"/>
      <c r="C739" s="64"/>
      <c r="D739" s="63"/>
      <c r="E739" s="65"/>
      <c r="F739" s="63"/>
      <c r="G739" s="191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spans="1:26" ht="22.5" customHeight="1">
      <c r="A740" s="63"/>
      <c r="B740" s="63"/>
      <c r="C740" s="64"/>
      <c r="D740" s="63"/>
      <c r="E740" s="65"/>
      <c r="F740" s="63"/>
      <c r="G740" s="191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spans="1:26" ht="22.5" customHeight="1">
      <c r="A741" s="63"/>
      <c r="B741" s="63"/>
      <c r="C741" s="64"/>
      <c r="D741" s="63"/>
      <c r="E741" s="65"/>
      <c r="F741" s="63"/>
      <c r="G741" s="191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spans="1:26" ht="22.5" customHeight="1">
      <c r="A742" s="63"/>
      <c r="B742" s="63"/>
      <c r="C742" s="64"/>
      <c r="D742" s="63"/>
      <c r="E742" s="65"/>
      <c r="F742" s="63"/>
      <c r="G742" s="191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spans="1:26" ht="22.5" customHeight="1">
      <c r="A743" s="63"/>
      <c r="B743" s="63"/>
      <c r="C743" s="64"/>
      <c r="D743" s="63"/>
      <c r="E743" s="65"/>
      <c r="F743" s="63"/>
      <c r="G743" s="191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spans="1:26" ht="22.5" customHeight="1">
      <c r="A744" s="63"/>
      <c r="B744" s="63"/>
      <c r="C744" s="64"/>
      <c r="D744" s="63"/>
      <c r="E744" s="65"/>
      <c r="F744" s="63"/>
      <c r="G744" s="191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spans="1:26" ht="22.5" customHeight="1">
      <c r="A745" s="63"/>
      <c r="B745" s="63"/>
      <c r="C745" s="64"/>
      <c r="D745" s="63"/>
      <c r="E745" s="65"/>
      <c r="F745" s="63"/>
      <c r="G745" s="191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spans="1:26" ht="22.5" customHeight="1">
      <c r="A746" s="63"/>
      <c r="B746" s="63"/>
      <c r="C746" s="64"/>
      <c r="D746" s="63"/>
      <c r="E746" s="65"/>
      <c r="F746" s="63"/>
      <c r="G746" s="191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spans="1:26" ht="22.5" customHeight="1">
      <c r="A747" s="63"/>
      <c r="B747" s="63"/>
      <c r="C747" s="64"/>
      <c r="D747" s="63"/>
      <c r="E747" s="65"/>
      <c r="F747" s="63"/>
      <c r="G747" s="191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spans="1:26" ht="22.5" customHeight="1">
      <c r="A748" s="63"/>
      <c r="B748" s="63"/>
      <c r="C748" s="64"/>
      <c r="D748" s="63"/>
      <c r="E748" s="65"/>
      <c r="F748" s="63"/>
      <c r="G748" s="191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spans="1:26" ht="22.5" customHeight="1">
      <c r="A749" s="63"/>
      <c r="B749" s="63"/>
      <c r="C749" s="64"/>
      <c r="D749" s="63"/>
      <c r="E749" s="65"/>
      <c r="F749" s="63"/>
      <c r="G749" s="191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spans="1:26" ht="22.5" customHeight="1">
      <c r="A750" s="63"/>
      <c r="B750" s="63"/>
      <c r="C750" s="64"/>
      <c r="D750" s="63"/>
      <c r="E750" s="65"/>
      <c r="F750" s="63"/>
      <c r="G750" s="191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spans="1:26" ht="22.5" customHeight="1">
      <c r="A751" s="63"/>
      <c r="B751" s="63"/>
      <c r="C751" s="64"/>
      <c r="D751" s="63"/>
      <c r="E751" s="65"/>
      <c r="F751" s="63"/>
      <c r="G751" s="191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spans="1:26" ht="22.5" customHeight="1">
      <c r="A752" s="63"/>
      <c r="B752" s="63"/>
      <c r="C752" s="64"/>
      <c r="D752" s="63"/>
      <c r="E752" s="65"/>
      <c r="F752" s="63"/>
      <c r="G752" s="191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spans="1:26" ht="22.5" customHeight="1">
      <c r="A753" s="63"/>
      <c r="B753" s="63"/>
      <c r="C753" s="64"/>
      <c r="D753" s="63"/>
      <c r="E753" s="65"/>
      <c r="F753" s="63"/>
      <c r="G753" s="191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spans="1:26" ht="22.5" customHeight="1">
      <c r="A754" s="63"/>
      <c r="B754" s="63"/>
      <c r="C754" s="64"/>
      <c r="D754" s="63"/>
      <c r="E754" s="65"/>
      <c r="F754" s="63"/>
      <c r="G754" s="191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spans="1:26" ht="22.5" customHeight="1">
      <c r="A755" s="63"/>
      <c r="B755" s="63"/>
      <c r="C755" s="64"/>
      <c r="D755" s="63"/>
      <c r="E755" s="65"/>
      <c r="F755" s="63"/>
      <c r="G755" s="191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spans="1:26" ht="22.5" customHeight="1">
      <c r="A756" s="63"/>
      <c r="B756" s="63"/>
      <c r="C756" s="64"/>
      <c r="D756" s="63"/>
      <c r="E756" s="65"/>
      <c r="F756" s="63"/>
      <c r="G756" s="191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spans="1:26" ht="22.5" customHeight="1">
      <c r="A757" s="63"/>
      <c r="B757" s="63"/>
      <c r="C757" s="64"/>
      <c r="D757" s="63"/>
      <c r="E757" s="65"/>
      <c r="F757" s="63"/>
      <c r="G757" s="191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spans="1:26" ht="22.5" customHeight="1">
      <c r="A758" s="63"/>
      <c r="B758" s="63"/>
      <c r="C758" s="64"/>
      <c r="D758" s="63"/>
      <c r="E758" s="65"/>
      <c r="F758" s="63"/>
      <c r="G758" s="191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spans="1:26" ht="22.5" customHeight="1">
      <c r="A759" s="63"/>
      <c r="B759" s="63"/>
      <c r="C759" s="64"/>
      <c r="D759" s="63"/>
      <c r="E759" s="65"/>
      <c r="F759" s="63"/>
      <c r="G759" s="191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spans="1:26" ht="22.5" customHeight="1">
      <c r="A760" s="63"/>
      <c r="B760" s="63"/>
      <c r="C760" s="64"/>
      <c r="D760" s="63"/>
      <c r="E760" s="65"/>
      <c r="F760" s="63"/>
      <c r="G760" s="191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spans="1:26" ht="22.5" customHeight="1">
      <c r="A761" s="63"/>
      <c r="B761" s="63"/>
      <c r="C761" s="64"/>
      <c r="D761" s="63"/>
      <c r="E761" s="65"/>
      <c r="F761" s="63"/>
      <c r="G761" s="191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spans="1:26" ht="22.5" customHeight="1">
      <c r="A762" s="63"/>
      <c r="B762" s="63"/>
      <c r="C762" s="64"/>
      <c r="D762" s="63"/>
      <c r="E762" s="65"/>
      <c r="F762" s="63"/>
      <c r="G762" s="191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spans="1:26" ht="22.5" customHeight="1">
      <c r="A763" s="63"/>
      <c r="B763" s="63"/>
      <c r="C763" s="64"/>
      <c r="D763" s="63"/>
      <c r="E763" s="65"/>
      <c r="F763" s="63"/>
      <c r="G763" s="191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spans="1:26" ht="22.5" customHeight="1">
      <c r="A764" s="63"/>
      <c r="B764" s="63"/>
      <c r="C764" s="64"/>
      <c r="D764" s="63"/>
      <c r="E764" s="65"/>
      <c r="F764" s="63"/>
      <c r="G764" s="191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spans="1:26" ht="22.5" customHeight="1">
      <c r="A765" s="63"/>
      <c r="B765" s="63"/>
      <c r="C765" s="64"/>
      <c r="D765" s="63"/>
      <c r="E765" s="65"/>
      <c r="F765" s="63"/>
      <c r="G765" s="191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spans="1:26" ht="22.5" customHeight="1">
      <c r="A766" s="63"/>
      <c r="B766" s="63"/>
      <c r="C766" s="64"/>
      <c r="D766" s="63"/>
      <c r="E766" s="65"/>
      <c r="F766" s="63"/>
      <c r="G766" s="191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spans="1:26" ht="22.5" customHeight="1">
      <c r="A767" s="63"/>
      <c r="B767" s="63"/>
      <c r="C767" s="64"/>
      <c r="D767" s="63"/>
      <c r="E767" s="65"/>
      <c r="F767" s="63"/>
      <c r="G767" s="191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spans="1:26" ht="22.5" customHeight="1">
      <c r="A768" s="63"/>
      <c r="B768" s="63"/>
      <c r="C768" s="64"/>
      <c r="D768" s="63"/>
      <c r="E768" s="65"/>
      <c r="F768" s="63"/>
      <c r="G768" s="191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spans="1:26" ht="22.5" customHeight="1">
      <c r="A769" s="63"/>
      <c r="B769" s="63"/>
      <c r="C769" s="64"/>
      <c r="D769" s="63"/>
      <c r="E769" s="65"/>
      <c r="F769" s="63"/>
      <c r="G769" s="191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spans="1:26" ht="22.5" customHeight="1">
      <c r="A770" s="63"/>
      <c r="B770" s="63"/>
      <c r="C770" s="64"/>
      <c r="D770" s="63"/>
      <c r="E770" s="65"/>
      <c r="F770" s="63"/>
      <c r="G770" s="191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spans="1:26" ht="22.5" customHeight="1">
      <c r="A771" s="63"/>
      <c r="B771" s="63"/>
      <c r="C771" s="64"/>
      <c r="D771" s="63"/>
      <c r="E771" s="65"/>
      <c r="F771" s="63"/>
      <c r="G771" s="191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spans="1:26" ht="22.5" customHeight="1">
      <c r="A772" s="63"/>
      <c r="B772" s="63"/>
      <c r="C772" s="64"/>
      <c r="D772" s="63"/>
      <c r="E772" s="65"/>
      <c r="F772" s="63"/>
      <c r="G772" s="191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spans="1:26" ht="22.5" customHeight="1">
      <c r="A773" s="63"/>
      <c r="B773" s="63"/>
      <c r="C773" s="64"/>
      <c r="D773" s="63"/>
      <c r="E773" s="65"/>
      <c r="F773" s="63"/>
      <c r="G773" s="191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spans="1:26" ht="22.5" customHeight="1">
      <c r="A774" s="63"/>
      <c r="B774" s="63"/>
      <c r="C774" s="64"/>
      <c r="D774" s="63"/>
      <c r="E774" s="65"/>
      <c r="F774" s="63"/>
      <c r="G774" s="191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spans="1:26" ht="22.5" customHeight="1">
      <c r="A775" s="63"/>
      <c r="B775" s="63"/>
      <c r="C775" s="64"/>
      <c r="D775" s="63"/>
      <c r="E775" s="65"/>
      <c r="F775" s="63"/>
      <c r="G775" s="191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spans="1:26" ht="22.5" customHeight="1">
      <c r="A776" s="63"/>
      <c r="B776" s="63"/>
      <c r="C776" s="64"/>
      <c r="D776" s="63"/>
      <c r="E776" s="65"/>
      <c r="F776" s="63"/>
      <c r="G776" s="191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spans="1:26" ht="22.5" customHeight="1">
      <c r="A777" s="63"/>
      <c r="B777" s="63"/>
      <c r="C777" s="64"/>
      <c r="D777" s="63"/>
      <c r="E777" s="65"/>
      <c r="F777" s="63"/>
      <c r="G777" s="191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spans="1:26" ht="22.5" customHeight="1">
      <c r="A778" s="63"/>
      <c r="B778" s="63"/>
      <c r="C778" s="64"/>
      <c r="D778" s="63"/>
      <c r="E778" s="65"/>
      <c r="F778" s="63"/>
      <c r="G778" s="191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spans="1:26" ht="22.5" customHeight="1">
      <c r="A779" s="63"/>
      <c r="B779" s="63"/>
      <c r="C779" s="64"/>
      <c r="D779" s="63"/>
      <c r="E779" s="65"/>
      <c r="F779" s="63"/>
      <c r="G779" s="191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spans="1:26" ht="22.5" customHeight="1">
      <c r="A780" s="63"/>
      <c r="B780" s="63"/>
      <c r="C780" s="64"/>
      <c r="D780" s="63"/>
      <c r="E780" s="65"/>
      <c r="F780" s="63"/>
      <c r="G780" s="191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spans="1:26" ht="22.5" customHeight="1">
      <c r="A781" s="63"/>
      <c r="B781" s="63"/>
      <c r="C781" s="64"/>
      <c r="D781" s="63"/>
      <c r="E781" s="65"/>
      <c r="F781" s="63"/>
      <c r="G781" s="191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spans="1:26" ht="22.5" customHeight="1">
      <c r="A782" s="63"/>
      <c r="B782" s="63"/>
      <c r="C782" s="64"/>
      <c r="D782" s="63"/>
      <c r="E782" s="65"/>
      <c r="F782" s="63"/>
      <c r="G782" s="191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spans="1:26" ht="22.5" customHeight="1">
      <c r="A783" s="63"/>
      <c r="B783" s="63"/>
      <c r="C783" s="64"/>
      <c r="D783" s="63"/>
      <c r="E783" s="65"/>
      <c r="F783" s="63"/>
      <c r="G783" s="191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spans="1:26" ht="22.5" customHeight="1">
      <c r="A784" s="63"/>
      <c r="B784" s="63"/>
      <c r="C784" s="64"/>
      <c r="D784" s="63"/>
      <c r="E784" s="65"/>
      <c r="F784" s="63"/>
      <c r="G784" s="191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spans="1:26" ht="22.5" customHeight="1">
      <c r="A785" s="63"/>
      <c r="B785" s="63"/>
      <c r="C785" s="64"/>
      <c r="D785" s="63"/>
      <c r="E785" s="65"/>
      <c r="F785" s="63"/>
      <c r="G785" s="191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spans="1:26" ht="22.5" customHeight="1">
      <c r="A786" s="63"/>
      <c r="B786" s="63"/>
      <c r="C786" s="64"/>
      <c r="D786" s="63"/>
      <c r="E786" s="65"/>
      <c r="F786" s="63"/>
      <c r="G786" s="191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spans="1:26" ht="22.5" customHeight="1">
      <c r="A787" s="63"/>
      <c r="B787" s="63"/>
      <c r="C787" s="64"/>
      <c r="D787" s="63"/>
      <c r="E787" s="65"/>
      <c r="F787" s="63"/>
      <c r="G787" s="191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spans="1:26" ht="22.5" customHeight="1">
      <c r="A788" s="63"/>
      <c r="B788" s="63"/>
      <c r="C788" s="64"/>
      <c r="D788" s="63"/>
      <c r="E788" s="65"/>
      <c r="F788" s="63"/>
      <c r="G788" s="191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spans="1:26" ht="22.5" customHeight="1">
      <c r="A789" s="63"/>
      <c r="B789" s="63"/>
      <c r="C789" s="64"/>
      <c r="D789" s="63"/>
      <c r="E789" s="65"/>
      <c r="F789" s="63"/>
      <c r="G789" s="191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spans="1:26" ht="22.5" customHeight="1">
      <c r="A790" s="63"/>
      <c r="B790" s="63"/>
      <c r="C790" s="64"/>
      <c r="D790" s="63"/>
      <c r="E790" s="65"/>
      <c r="F790" s="63"/>
      <c r="G790" s="191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spans="1:26" ht="22.5" customHeight="1">
      <c r="A791" s="63"/>
      <c r="B791" s="63"/>
      <c r="C791" s="64"/>
      <c r="D791" s="63"/>
      <c r="E791" s="65"/>
      <c r="F791" s="63"/>
      <c r="G791" s="191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spans="1:26" ht="22.5" customHeight="1">
      <c r="A792" s="63"/>
      <c r="B792" s="63"/>
      <c r="C792" s="64"/>
      <c r="D792" s="63"/>
      <c r="E792" s="65"/>
      <c r="F792" s="63"/>
      <c r="G792" s="191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spans="1:26" ht="22.5" customHeight="1">
      <c r="A793" s="63"/>
      <c r="B793" s="63"/>
      <c r="C793" s="64"/>
      <c r="D793" s="63"/>
      <c r="E793" s="65"/>
      <c r="F793" s="63"/>
      <c r="G793" s="191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spans="1:26" ht="22.5" customHeight="1">
      <c r="A794" s="63"/>
      <c r="B794" s="63"/>
      <c r="C794" s="64"/>
      <c r="D794" s="63"/>
      <c r="E794" s="65"/>
      <c r="F794" s="63"/>
      <c r="G794" s="191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spans="1:26" ht="22.5" customHeight="1">
      <c r="A795" s="63"/>
      <c r="B795" s="63"/>
      <c r="C795" s="64"/>
      <c r="D795" s="63"/>
      <c r="E795" s="65"/>
      <c r="F795" s="63"/>
      <c r="G795" s="191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spans="1:26" ht="22.5" customHeight="1">
      <c r="A796" s="63"/>
      <c r="B796" s="63"/>
      <c r="C796" s="64"/>
      <c r="D796" s="63"/>
      <c r="E796" s="65"/>
      <c r="F796" s="63"/>
      <c r="G796" s="191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spans="1:26" ht="22.5" customHeight="1">
      <c r="A797" s="63"/>
      <c r="B797" s="63"/>
      <c r="C797" s="64"/>
      <c r="D797" s="63"/>
      <c r="E797" s="65"/>
      <c r="F797" s="63"/>
      <c r="G797" s="191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spans="1:26" ht="22.5" customHeight="1">
      <c r="A798" s="63"/>
      <c r="B798" s="63"/>
      <c r="C798" s="64"/>
      <c r="D798" s="63"/>
      <c r="E798" s="65"/>
      <c r="F798" s="63"/>
      <c r="G798" s="191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spans="1:26" ht="22.5" customHeight="1">
      <c r="A799" s="63"/>
      <c r="B799" s="63"/>
      <c r="C799" s="64"/>
      <c r="D799" s="63"/>
      <c r="E799" s="65"/>
      <c r="F799" s="63"/>
      <c r="G799" s="191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spans="1:26" ht="22.5" customHeight="1">
      <c r="A800" s="63"/>
      <c r="B800" s="63"/>
      <c r="C800" s="64"/>
      <c r="D800" s="63"/>
      <c r="E800" s="65"/>
      <c r="F800" s="63"/>
      <c r="G800" s="191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spans="1:26" ht="22.5" customHeight="1">
      <c r="A801" s="63"/>
      <c r="B801" s="63"/>
      <c r="C801" s="64"/>
      <c r="D801" s="63"/>
      <c r="E801" s="65"/>
      <c r="F801" s="63"/>
      <c r="G801" s="191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spans="1:26" ht="22.5" customHeight="1">
      <c r="A802" s="63"/>
      <c r="B802" s="63"/>
      <c r="C802" s="64"/>
      <c r="D802" s="63"/>
      <c r="E802" s="65"/>
      <c r="F802" s="63"/>
      <c r="G802" s="191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spans="1:26" ht="22.5" customHeight="1">
      <c r="A803" s="63"/>
      <c r="B803" s="63"/>
      <c r="C803" s="64"/>
      <c r="D803" s="63"/>
      <c r="E803" s="65"/>
      <c r="F803" s="63"/>
      <c r="G803" s="191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spans="1:26" ht="22.5" customHeight="1">
      <c r="A804" s="63"/>
      <c r="B804" s="63"/>
      <c r="C804" s="64"/>
      <c r="D804" s="63"/>
      <c r="E804" s="65"/>
      <c r="F804" s="63"/>
      <c r="G804" s="191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spans="1:26" ht="22.5" customHeight="1">
      <c r="A805" s="63"/>
      <c r="B805" s="63"/>
      <c r="C805" s="64"/>
      <c r="D805" s="63"/>
      <c r="E805" s="65"/>
      <c r="F805" s="63"/>
      <c r="G805" s="191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spans="1:26" ht="22.5" customHeight="1">
      <c r="A806" s="63"/>
      <c r="B806" s="63"/>
      <c r="C806" s="64"/>
      <c r="D806" s="63"/>
      <c r="E806" s="65"/>
      <c r="F806" s="63"/>
      <c r="G806" s="191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spans="1:26" ht="22.5" customHeight="1">
      <c r="A807" s="63"/>
      <c r="B807" s="63"/>
      <c r="C807" s="64"/>
      <c r="D807" s="63"/>
      <c r="E807" s="65"/>
      <c r="F807" s="63"/>
      <c r="G807" s="191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spans="1:26" ht="22.5" customHeight="1">
      <c r="A808" s="63"/>
      <c r="B808" s="63"/>
      <c r="C808" s="64"/>
      <c r="D808" s="63"/>
      <c r="E808" s="65"/>
      <c r="F808" s="63"/>
      <c r="G808" s="191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spans="1:26" ht="22.5" customHeight="1">
      <c r="A809" s="63"/>
      <c r="B809" s="63"/>
      <c r="C809" s="64"/>
      <c r="D809" s="63"/>
      <c r="E809" s="65"/>
      <c r="F809" s="63"/>
      <c r="G809" s="191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spans="1:26" ht="22.5" customHeight="1">
      <c r="A810" s="63"/>
      <c r="B810" s="63"/>
      <c r="C810" s="64"/>
      <c r="D810" s="63"/>
      <c r="E810" s="65"/>
      <c r="F810" s="63"/>
      <c r="G810" s="191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spans="1:26" ht="22.5" customHeight="1">
      <c r="A811" s="63"/>
      <c r="B811" s="63"/>
      <c r="C811" s="64"/>
      <c r="D811" s="63"/>
      <c r="E811" s="65"/>
      <c r="F811" s="63"/>
      <c r="G811" s="191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spans="1:26" ht="22.5" customHeight="1">
      <c r="A812" s="63"/>
      <c r="B812" s="63"/>
      <c r="C812" s="64"/>
      <c r="D812" s="63"/>
      <c r="E812" s="65"/>
      <c r="F812" s="63"/>
      <c r="G812" s="191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spans="1:26" ht="22.5" customHeight="1">
      <c r="A813" s="63"/>
      <c r="B813" s="63"/>
      <c r="C813" s="64"/>
      <c r="D813" s="63"/>
      <c r="E813" s="65"/>
      <c r="F813" s="63"/>
      <c r="G813" s="191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spans="1:26" ht="22.5" customHeight="1">
      <c r="A814" s="63"/>
      <c r="B814" s="63"/>
      <c r="C814" s="64"/>
      <c r="D814" s="63"/>
      <c r="E814" s="65"/>
      <c r="F814" s="63"/>
      <c r="G814" s="191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spans="1:26" ht="22.5" customHeight="1">
      <c r="A815" s="63"/>
      <c r="B815" s="63"/>
      <c r="C815" s="64"/>
      <c r="D815" s="63"/>
      <c r="E815" s="65"/>
      <c r="F815" s="63"/>
      <c r="G815" s="191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spans="1:26" ht="22.5" customHeight="1">
      <c r="A816" s="63"/>
      <c r="B816" s="63"/>
      <c r="C816" s="64"/>
      <c r="D816" s="63"/>
      <c r="E816" s="65"/>
      <c r="F816" s="63"/>
      <c r="G816" s="191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spans="1:26" ht="22.5" customHeight="1">
      <c r="A817" s="63"/>
      <c r="B817" s="63"/>
      <c r="C817" s="64"/>
      <c r="D817" s="63"/>
      <c r="E817" s="65"/>
      <c r="F817" s="63"/>
      <c r="G817" s="191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spans="1:26" ht="22.5" customHeight="1">
      <c r="A818" s="63"/>
      <c r="B818" s="63"/>
      <c r="C818" s="64"/>
      <c r="D818" s="63"/>
      <c r="E818" s="65"/>
      <c r="F818" s="63"/>
      <c r="G818" s="191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spans="1:26" ht="22.5" customHeight="1">
      <c r="A819" s="63"/>
      <c r="B819" s="63"/>
      <c r="C819" s="64"/>
      <c r="D819" s="63"/>
      <c r="E819" s="65"/>
      <c r="F819" s="63"/>
      <c r="G819" s="191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spans="1:26" ht="22.5" customHeight="1">
      <c r="A820" s="63"/>
      <c r="B820" s="63"/>
      <c r="C820" s="64"/>
      <c r="D820" s="63"/>
      <c r="E820" s="65"/>
      <c r="F820" s="63"/>
      <c r="G820" s="191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spans="1:26" ht="22.5" customHeight="1">
      <c r="A821" s="63"/>
      <c r="B821" s="63"/>
      <c r="C821" s="64"/>
      <c r="D821" s="63"/>
      <c r="E821" s="65"/>
      <c r="F821" s="63"/>
      <c r="G821" s="191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spans="1:26" ht="22.5" customHeight="1">
      <c r="A822" s="63"/>
      <c r="B822" s="63"/>
      <c r="C822" s="64"/>
      <c r="D822" s="63"/>
      <c r="E822" s="65"/>
      <c r="F822" s="63"/>
      <c r="G822" s="191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spans="1:26" ht="22.5" customHeight="1">
      <c r="A823" s="63"/>
      <c r="B823" s="63"/>
      <c r="C823" s="64"/>
      <c r="D823" s="63"/>
      <c r="E823" s="65"/>
      <c r="F823" s="63"/>
      <c r="G823" s="191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spans="1:26" ht="22.5" customHeight="1">
      <c r="A824" s="63"/>
      <c r="B824" s="63"/>
      <c r="C824" s="64"/>
      <c r="D824" s="63"/>
      <c r="E824" s="65"/>
      <c r="F824" s="63"/>
      <c r="G824" s="191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spans="1:26" ht="22.5" customHeight="1">
      <c r="A825" s="63"/>
      <c r="B825" s="63"/>
      <c r="C825" s="64"/>
      <c r="D825" s="63"/>
      <c r="E825" s="65"/>
      <c r="F825" s="63"/>
      <c r="G825" s="191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spans="1:26" ht="22.5" customHeight="1">
      <c r="A826" s="63"/>
      <c r="B826" s="63"/>
      <c r="C826" s="64"/>
      <c r="D826" s="63"/>
      <c r="E826" s="65"/>
      <c r="F826" s="63"/>
      <c r="G826" s="191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spans="1:26" ht="22.5" customHeight="1">
      <c r="A827" s="63"/>
      <c r="B827" s="63"/>
      <c r="C827" s="64"/>
      <c r="D827" s="63"/>
      <c r="E827" s="65"/>
      <c r="F827" s="63"/>
      <c r="G827" s="191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spans="1:26" ht="22.5" customHeight="1">
      <c r="A828" s="63"/>
      <c r="B828" s="63"/>
      <c r="C828" s="64"/>
      <c r="D828" s="63"/>
      <c r="E828" s="65"/>
      <c r="F828" s="63"/>
      <c r="G828" s="191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spans="1:26" ht="22.5" customHeight="1">
      <c r="A829" s="63"/>
      <c r="B829" s="63"/>
      <c r="C829" s="64"/>
      <c r="D829" s="63"/>
      <c r="E829" s="65"/>
      <c r="F829" s="63"/>
      <c r="G829" s="191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spans="1:26" ht="22.5" customHeight="1">
      <c r="A830" s="63"/>
      <c r="B830" s="63"/>
      <c r="C830" s="64"/>
      <c r="D830" s="63"/>
      <c r="E830" s="65"/>
      <c r="F830" s="63"/>
      <c r="G830" s="191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spans="1:26" ht="22.5" customHeight="1">
      <c r="A831" s="63"/>
      <c r="B831" s="63"/>
      <c r="C831" s="64"/>
      <c r="D831" s="63"/>
      <c r="E831" s="65"/>
      <c r="F831" s="63"/>
      <c r="G831" s="191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spans="1:26" ht="22.5" customHeight="1">
      <c r="A832" s="63"/>
      <c r="B832" s="63"/>
      <c r="C832" s="64"/>
      <c r="D832" s="63"/>
      <c r="E832" s="65"/>
      <c r="F832" s="63"/>
      <c r="G832" s="191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spans="1:26" ht="22.5" customHeight="1">
      <c r="A833" s="63"/>
      <c r="B833" s="63"/>
      <c r="C833" s="64"/>
      <c r="D833" s="63"/>
      <c r="E833" s="65"/>
      <c r="F833" s="63"/>
      <c r="G833" s="191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spans="1:26" ht="22.5" customHeight="1">
      <c r="A834" s="63"/>
      <c r="B834" s="63"/>
      <c r="C834" s="64"/>
      <c r="D834" s="63"/>
      <c r="E834" s="65"/>
      <c r="F834" s="63"/>
      <c r="G834" s="191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spans="1:26" ht="22.5" customHeight="1">
      <c r="A835" s="63"/>
      <c r="B835" s="63"/>
      <c r="C835" s="64"/>
      <c r="D835" s="63"/>
      <c r="E835" s="65"/>
      <c r="F835" s="63"/>
      <c r="G835" s="191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spans="1:26" ht="22.5" customHeight="1">
      <c r="A836" s="63"/>
      <c r="B836" s="63"/>
      <c r="C836" s="64"/>
      <c r="D836" s="63"/>
      <c r="E836" s="65"/>
      <c r="F836" s="63"/>
      <c r="G836" s="191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spans="1:26" ht="22.5" customHeight="1">
      <c r="A837" s="63"/>
      <c r="B837" s="63"/>
      <c r="C837" s="64"/>
      <c r="D837" s="63"/>
      <c r="E837" s="65"/>
      <c r="F837" s="63"/>
      <c r="G837" s="191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spans="1:26" ht="22.5" customHeight="1">
      <c r="A838" s="63"/>
      <c r="B838" s="63"/>
      <c r="C838" s="64"/>
      <c r="D838" s="63"/>
      <c r="E838" s="65"/>
      <c r="F838" s="63"/>
      <c r="G838" s="191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spans="1:26" ht="22.5" customHeight="1">
      <c r="A839" s="63"/>
      <c r="B839" s="63"/>
      <c r="C839" s="64"/>
      <c r="D839" s="63"/>
      <c r="E839" s="65"/>
      <c r="F839" s="63"/>
      <c r="G839" s="191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spans="1:26" ht="22.5" customHeight="1">
      <c r="A840" s="63"/>
      <c r="B840" s="63"/>
      <c r="C840" s="64"/>
      <c r="D840" s="63"/>
      <c r="E840" s="65"/>
      <c r="F840" s="63"/>
      <c r="G840" s="191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spans="1:26" ht="22.5" customHeight="1">
      <c r="A841" s="63"/>
      <c r="B841" s="63"/>
      <c r="C841" s="64"/>
      <c r="D841" s="63"/>
      <c r="E841" s="65"/>
      <c r="F841" s="63"/>
      <c r="G841" s="191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spans="1:26" ht="22.5" customHeight="1">
      <c r="A842" s="63"/>
      <c r="B842" s="63"/>
      <c r="C842" s="64"/>
      <c r="D842" s="63"/>
      <c r="E842" s="65"/>
      <c r="F842" s="63"/>
      <c r="G842" s="191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spans="1:26" ht="22.5" customHeight="1">
      <c r="A843" s="63"/>
      <c r="B843" s="63"/>
      <c r="C843" s="64"/>
      <c r="D843" s="63"/>
      <c r="E843" s="65"/>
      <c r="F843" s="63"/>
      <c r="G843" s="191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spans="1:26" ht="22.5" customHeight="1">
      <c r="A844" s="63"/>
      <c r="B844" s="63"/>
      <c r="C844" s="64"/>
      <c r="D844" s="63"/>
      <c r="E844" s="65"/>
      <c r="F844" s="63"/>
      <c r="G844" s="191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spans="1:26" ht="22.5" customHeight="1">
      <c r="A845" s="63"/>
      <c r="B845" s="63"/>
      <c r="C845" s="64"/>
      <c r="D845" s="63"/>
      <c r="E845" s="65"/>
      <c r="F845" s="63"/>
      <c r="G845" s="191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spans="1:26" ht="22.5" customHeight="1">
      <c r="A846" s="63"/>
      <c r="B846" s="63"/>
      <c r="C846" s="64"/>
      <c r="D846" s="63"/>
      <c r="E846" s="65"/>
      <c r="F846" s="63"/>
      <c r="G846" s="191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spans="1:26" ht="22.5" customHeight="1">
      <c r="A847" s="63"/>
      <c r="B847" s="63"/>
      <c r="C847" s="64"/>
      <c r="D847" s="63"/>
      <c r="E847" s="65"/>
      <c r="F847" s="63"/>
      <c r="G847" s="191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spans="1:26" ht="22.5" customHeight="1">
      <c r="A848" s="63"/>
      <c r="B848" s="63"/>
      <c r="C848" s="64"/>
      <c r="D848" s="63"/>
      <c r="E848" s="65"/>
      <c r="F848" s="63"/>
      <c r="G848" s="191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spans="1:26" ht="22.5" customHeight="1">
      <c r="A849" s="63"/>
      <c r="B849" s="63"/>
      <c r="C849" s="64"/>
      <c r="D849" s="63"/>
      <c r="E849" s="65"/>
      <c r="F849" s="63"/>
      <c r="G849" s="191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spans="1:26" ht="22.5" customHeight="1">
      <c r="A850" s="63"/>
      <c r="B850" s="63"/>
      <c r="C850" s="64"/>
      <c r="D850" s="63"/>
      <c r="E850" s="65"/>
      <c r="F850" s="63"/>
      <c r="G850" s="191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spans="1:26" ht="22.5" customHeight="1">
      <c r="A851" s="63"/>
      <c r="B851" s="63"/>
      <c r="C851" s="64"/>
      <c r="D851" s="63"/>
      <c r="E851" s="65"/>
      <c r="F851" s="63"/>
      <c r="G851" s="191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spans="1:26" ht="22.5" customHeight="1">
      <c r="A852" s="63"/>
      <c r="B852" s="63"/>
      <c r="C852" s="64"/>
      <c r="D852" s="63"/>
      <c r="E852" s="65"/>
      <c r="F852" s="63"/>
      <c r="G852" s="191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spans="1:26" ht="22.5" customHeight="1">
      <c r="A853" s="63"/>
      <c r="B853" s="63"/>
      <c r="C853" s="64"/>
      <c r="D853" s="63"/>
      <c r="E853" s="65"/>
      <c r="F853" s="63"/>
      <c r="G853" s="191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spans="1:26" ht="22.5" customHeight="1">
      <c r="A854" s="63"/>
      <c r="B854" s="63"/>
      <c r="C854" s="64"/>
      <c r="D854" s="63"/>
      <c r="E854" s="65"/>
      <c r="F854" s="63"/>
      <c r="G854" s="191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spans="1:26" ht="22.5" customHeight="1">
      <c r="A855" s="63"/>
      <c r="B855" s="63"/>
      <c r="C855" s="64"/>
      <c r="D855" s="63"/>
      <c r="E855" s="65"/>
      <c r="F855" s="63"/>
      <c r="G855" s="191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spans="1:26" ht="22.5" customHeight="1">
      <c r="A856" s="63"/>
      <c r="B856" s="63"/>
      <c r="C856" s="64"/>
      <c r="D856" s="63"/>
      <c r="E856" s="65"/>
      <c r="F856" s="63"/>
      <c r="G856" s="191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spans="1:26" ht="22.5" customHeight="1">
      <c r="A857" s="63"/>
      <c r="B857" s="63"/>
      <c r="C857" s="64"/>
      <c r="D857" s="63"/>
      <c r="E857" s="65"/>
      <c r="F857" s="63"/>
      <c r="G857" s="191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spans="1:26" ht="22.5" customHeight="1">
      <c r="A858" s="63"/>
      <c r="B858" s="63"/>
      <c r="C858" s="64"/>
      <c r="D858" s="63"/>
      <c r="E858" s="65"/>
      <c r="F858" s="63"/>
      <c r="G858" s="191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spans="1:26" ht="22.5" customHeight="1">
      <c r="A859" s="63"/>
      <c r="B859" s="63"/>
      <c r="C859" s="64"/>
      <c r="D859" s="63"/>
      <c r="E859" s="65"/>
      <c r="F859" s="63"/>
      <c r="G859" s="191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spans="1:26" ht="22.5" customHeight="1">
      <c r="A860" s="63"/>
      <c r="B860" s="63"/>
      <c r="C860" s="64"/>
      <c r="D860" s="63"/>
      <c r="E860" s="65"/>
      <c r="F860" s="63"/>
      <c r="G860" s="191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spans="1:26" ht="22.5" customHeight="1">
      <c r="A861" s="63"/>
      <c r="B861" s="63"/>
      <c r="C861" s="64"/>
      <c r="D861" s="63"/>
      <c r="E861" s="65"/>
      <c r="F861" s="63"/>
      <c r="G861" s="191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spans="1:26" ht="22.5" customHeight="1">
      <c r="A862" s="63"/>
      <c r="B862" s="63"/>
      <c r="C862" s="64"/>
      <c r="D862" s="63"/>
      <c r="E862" s="65"/>
      <c r="F862" s="63"/>
      <c r="G862" s="191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spans="1:26" ht="22.5" customHeight="1">
      <c r="A863" s="63"/>
      <c r="B863" s="63"/>
      <c r="C863" s="64"/>
      <c r="D863" s="63"/>
      <c r="E863" s="65"/>
      <c r="F863" s="63"/>
      <c r="G863" s="191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spans="1:26" ht="22.5" customHeight="1">
      <c r="A864" s="63"/>
      <c r="B864" s="63"/>
      <c r="C864" s="64"/>
      <c r="D864" s="63"/>
      <c r="E864" s="65"/>
      <c r="F864" s="63"/>
      <c r="G864" s="191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spans="1:26" ht="22.5" customHeight="1">
      <c r="A865" s="63"/>
      <c r="B865" s="63"/>
      <c r="C865" s="64"/>
      <c r="D865" s="63"/>
      <c r="E865" s="65"/>
      <c r="F865" s="63"/>
      <c r="G865" s="191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spans="1:26" ht="22.5" customHeight="1">
      <c r="A866" s="63"/>
      <c r="B866" s="63"/>
      <c r="C866" s="64"/>
      <c r="D866" s="63"/>
      <c r="E866" s="65"/>
      <c r="F866" s="63"/>
      <c r="G866" s="191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spans="1:26" ht="22.5" customHeight="1">
      <c r="A867" s="63"/>
      <c r="B867" s="63"/>
      <c r="C867" s="64"/>
      <c r="D867" s="63"/>
      <c r="E867" s="65"/>
      <c r="F867" s="63"/>
      <c r="G867" s="191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spans="1:26" ht="22.5" customHeight="1">
      <c r="A868" s="63"/>
      <c r="B868" s="63"/>
      <c r="C868" s="64"/>
      <c r="D868" s="63"/>
      <c r="E868" s="65"/>
      <c r="F868" s="63"/>
      <c r="G868" s="191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spans="1:26" ht="22.5" customHeight="1">
      <c r="A869" s="63"/>
      <c r="B869" s="63"/>
      <c r="C869" s="64"/>
      <c r="D869" s="63"/>
      <c r="E869" s="65"/>
      <c r="F869" s="63"/>
      <c r="G869" s="191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spans="1:26" ht="22.5" customHeight="1">
      <c r="A870" s="63"/>
      <c r="B870" s="63"/>
      <c r="C870" s="64"/>
      <c r="D870" s="63"/>
      <c r="E870" s="65"/>
      <c r="F870" s="63"/>
      <c r="G870" s="191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spans="1:26" ht="22.5" customHeight="1">
      <c r="A871" s="63"/>
      <c r="B871" s="63"/>
      <c r="C871" s="64"/>
      <c r="D871" s="63"/>
      <c r="E871" s="65"/>
      <c r="F871" s="63"/>
      <c r="G871" s="191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spans="1:26" ht="22.5" customHeight="1">
      <c r="A872" s="63"/>
      <c r="B872" s="63"/>
      <c r="C872" s="64"/>
      <c r="D872" s="63"/>
      <c r="E872" s="65"/>
      <c r="F872" s="63"/>
      <c r="G872" s="191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spans="1:26" ht="22.5" customHeight="1">
      <c r="A873" s="63"/>
      <c r="B873" s="63"/>
      <c r="C873" s="64"/>
      <c r="D873" s="63"/>
      <c r="E873" s="65"/>
      <c r="F873" s="63"/>
      <c r="G873" s="191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spans="1:26" ht="22.5" customHeight="1">
      <c r="A874" s="63"/>
      <c r="B874" s="63"/>
      <c r="C874" s="64"/>
      <c r="D874" s="63"/>
      <c r="E874" s="65"/>
      <c r="F874" s="63"/>
      <c r="G874" s="191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spans="1:26" ht="22.5" customHeight="1">
      <c r="A875" s="63"/>
      <c r="B875" s="63"/>
      <c r="C875" s="64"/>
      <c r="D875" s="63"/>
      <c r="E875" s="65"/>
      <c r="F875" s="63"/>
      <c r="G875" s="191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spans="1:26" ht="22.5" customHeight="1">
      <c r="A876" s="63"/>
      <c r="B876" s="63"/>
      <c r="C876" s="64"/>
      <c r="D876" s="63"/>
      <c r="E876" s="65"/>
      <c r="F876" s="63"/>
      <c r="G876" s="191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spans="1:26" ht="22.5" customHeight="1">
      <c r="A877" s="63"/>
      <c r="B877" s="63"/>
      <c r="C877" s="64"/>
      <c r="D877" s="63"/>
      <c r="E877" s="65"/>
      <c r="F877" s="63"/>
      <c r="G877" s="191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spans="1:26" ht="22.5" customHeight="1">
      <c r="A878" s="63"/>
      <c r="B878" s="63"/>
      <c r="C878" s="64"/>
      <c r="D878" s="63"/>
      <c r="E878" s="65"/>
      <c r="F878" s="63"/>
      <c r="G878" s="191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spans="1:26" ht="22.5" customHeight="1">
      <c r="A879" s="63"/>
      <c r="B879" s="63"/>
      <c r="C879" s="64"/>
      <c r="D879" s="63"/>
      <c r="E879" s="65"/>
      <c r="F879" s="63"/>
      <c r="G879" s="191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spans="1:26" ht="22.5" customHeight="1">
      <c r="A880" s="63"/>
      <c r="B880" s="63"/>
      <c r="C880" s="64"/>
      <c r="D880" s="63"/>
      <c r="E880" s="65"/>
      <c r="F880" s="63"/>
      <c r="G880" s="191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spans="1:26" ht="22.5" customHeight="1">
      <c r="A881" s="63"/>
      <c r="B881" s="63"/>
      <c r="C881" s="64"/>
      <c r="D881" s="63"/>
      <c r="E881" s="65"/>
      <c r="F881" s="63"/>
      <c r="G881" s="191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spans="1:26" ht="22.5" customHeight="1">
      <c r="A882" s="63"/>
      <c r="B882" s="63"/>
      <c r="C882" s="64"/>
      <c r="D882" s="63"/>
      <c r="E882" s="65"/>
      <c r="F882" s="63"/>
      <c r="G882" s="191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spans="1:26" ht="22.5" customHeight="1">
      <c r="A883" s="63"/>
      <c r="B883" s="63"/>
      <c r="C883" s="64"/>
      <c r="D883" s="63"/>
      <c r="E883" s="65"/>
      <c r="F883" s="63"/>
      <c r="G883" s="191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spans="1:26" ht="22.5" customHeight="1">
      <c r="A884" s="63"/>
      <c r="B884" s="63"/>
      <c r="C884" s="64"/>
      <c r="D884" s="63"/>
      <c r="E884" s="65"/>
      <c r="F884" s="63"/>
      <c r="G884" s="191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spans="1:26" ht="22.5" customHeight="1">
      <c r="A885" s="63"/>
      <c r="B885" s="63"/>
      <c r="C885" s="64"/>
      <c r="D885" s="63"/>
      <c r="E885" s="65"/>
      <c r="F885" s="63"/>
      <c r="G885" s="191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spans="1:26" ht="22.5" customHeight="1">
      <c r="A886" s="63"/>
      <c r="B886" s="63"/>
      <c r="C886" s="64"/>
      <c r="D886" s="63"/>
      <c r="E886" s="65"/>
      <c r="F886" s="63"/>
      <c r="G886" s="191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spans="1:26" ht="22.5" customHeight="1">
      <c r="A887" s="63"/>
      <c r="B887" s="63"/>
      <c r="C887" s="64"/>
      <c r="D887" s="63"/>
      <c r="E887" s="65"/>
      <c r="F887" s="63"/>
      <c r="G887" s="191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spans="1:26" ht="22.5" customHeight="1">
      <c r="A888" s="63"/>
      <c r="B888" s="63"/>
      <c r="C888" s="64"/>
      <c r="D888" s="63"/>
      <c r="E888" s="65"/>
      <c r="F888" s="63"/>
      <c r="G888" s="191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spans="1:26" ht="22.5" customHeight="1">
      <c r="A889" s="63"/>
      <c r="B889" s="63"/>
      <c r="C889" s="64"/>
      <c r="D889" s="63"/>
      <c r="E889" s="65"/>
      <c r="F889" s="63"/>
      <c r="G889" s="191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spans="1:26" ht="22.5" customHeight="1">
      <c r="A890" s="63"/>
      <c r="B890" s="63"/>
      <c r="C890" s="64"/>
      <c r="D890" s="63"/>
      <c r="E890" s="65"/>
      <c r="F890" s="63"/>
      <c r="G890" s="191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spans="1:26" ht="22.5" customHeight="1">
      <c r="A891" s="63"/>
      <c r="B891" s="63"/>
      <c r="C891" s="64"/>
      <c r="D891" s="63"/>
      <c r="E891" s="65"/>
      <c r="F891" s="63"/>
      <c r="G891" s="191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spans="1:26" ht="22.5" customHeight="1">
      <c r="A892" s="63"/>
      <c r="B892" s="63"/>
      <c r="C892" s="64"/>
      <c r="D892" s="63"/>
      <c r="E892" s="65"/>
      <c r="F892" s="63"/>
      <c r="G892" s="191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spans="1:26" ht="22.5" customHeight="1">
      <c r="A893" s="63"/>
      <c r="B893" s="63"/>
      <c r="C893" s="64"/>
      <c r="D893" s="63"/>
      <c r="E893" s="65"/>
      <c r="F893" s="63"/>
      <c r="G893" s="191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spans="1:26" ht="22.5" customHeight="1">
      <c r="A894" s="63"/>
      <c r="B894" s="63"/>
      <c r="C894" s="64"/>
      <c r="D894" s="63"/>
      <c r="E894" s="65"/>
      <c r="F894" s="63"/>
      <c r="G894" s="191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spans="1:26" ht="22.5" customHeight="1">
      <c r="A895" s="63"/>
      <c r="B895" s="63"/>
      <c r="C895" s="64"/>
      <c r="D895" s="63"/>
      <c r="E895" s="65"/>
      <c r="F895" s="63"/>
      <c r="G895" s="191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spans="1:26" ht="22.5" customHeight="1">
      <c r="A896" s="63"/>
      <c r="B896" s="63"/>
      <c r="C896" s="64"/>
      <c r="D896" s="63"/>
      <c r="E896" s="65"/>
      <c r="F896" s="63"/>
      <c r="G896" s="191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spans="1:26" ht="22.5" customHeight="1">
      <c r="A897" s="63"/>
      <c r="B897" s="63"/>
      <c r="C897" s="64"/>
      <c r="D897" s="63"/>
      <c r="E897" s="65"/>
      <c r="F897" s="63"/>
      <c r="G897" s="191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spans="1:26" ht="22.5" customHeight="1">
      <c r="A898" s="63"/>
      <c r="B898" s="63"/>
      <c r="C898" s="64"/>
      <c r="D898" s="63"/>
      <c r="E898" s="65"/>
      <c r="F898" s="63"/>
      <c r="G898" s="191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spans="1:26" ht="22.5" customHeight="1">
      <c r="A899" s="63"/>
      <c r="B899" s="63"/>
      <c r="C899" s="64"/>
      <c r="D899" s="63"/>
      <c r="E899" s="65"/>
      <c r="F899" s="63"/>
      <c r="G899" s="191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spans="1:26" ht="22.5" customHeight="1">
      <c r="A900" s="63"/>
      <c r="B900" s="63"/>
      <c r="C900" s="64"/>
      <c r="D900" s="63"/>
      <c r="E900" s="65"/>
      <c r="F900" s="63"/>
      <c r="G900" s="191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spans="1:26" ht="22.5" customHeight="1">
      <c r="A901" s="63"/>
      <c r="B901" s="63"/>
      <c r="C901" s="64"/>
      <c r="D901" s="63"/>
      <c r="E901" s="65"/>
      <c r="F901" s="63"/>
      <c r="G901" s="191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spans="1:26" ht="22.5" customHeight="1">
      <c r="A902" s="63"/>
      <c r="B902" s="63"/>
      <c r="C902" s="64"/>
      <c r="D902" s="63"/>
      <c r="E902" s="65"/>
      <c r="F902" s="63"/>
      <c r="G902" s="191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spans="1:26" ht="22.5" customHeight="1">
      <c r="A903" s="63"/>
      <c r="B903" s="63"/>
      <c r="C903" s="64"/>
      <c r="D903" s="63"/>
      <c r="E903" s="65"/>
      <c r="F903" s="63"/>
      <c r="G903" s="191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spans="1:26" ht="22.5" customHeight="1">
      <c r="A904" s="63"/>
      <c r="B904" s="63"/>
      <c r="C904" s="64"/>
      <c r="D904" s="63"/>
      <c r="E904" s="65"/>
      <c r="F904" s="63"/>
      <c r="G904" s="191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spans="1:26" ht="22.5" customHeight="1">
      <c r="A905" s="63"/>
      <c r="B905" s="63"/>
      <c r="C905" s="64"/>
      <c r="D905" s="63"/>
      <c r="E905" s="65"/>
      <c r="F905" s="63"/>
      <c r="G905" s="191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spans="1:26" ht="22.5" customHeight="1">
      <c r="A906" s="63"/>
      <c r="B906" s="63"/>
      <c r="C906" s="64"/>
      <c r="D906" s="63"/>
      <c r="E906" s="65"/>
      <c r="F906" s="63"/>
      <c r="G906" s="191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spans="1:26" ht="22.5" customHeight="1">
      <c r="A907" s="63"/>
      <c r="B907" s="63"/>
      <c r="C907" s="64"/>
      <c r="D907" s="63"/>
      <c r="E907" s="65"/>
      <c r="F907" s="63"/>
      <c r="G907" s="191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spans="1:26" ht="22.5" customHeight="1">
      <c r="A908" s="63"/>
      <c r="B908" s="63"/>
      <c r="C908" s="64"/>
      <c r="D908" s="63"/>
      <c r="E908" s="65"/>
      <c r="F908" s="63"/>
      <c r="G908" s="191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spans="1:26" ht="22.5" customHeight="1">
      <c r="A909" s="63"/>
      <c r="B909" s="63"/>
      <c r="C909" s="64"/>
      <c r="D909" s="63"/>
      <c r="E909" s="65"/>
      <c r="F909" s="63"/>
      <c r="G909" s="191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spans="1:26" ht="22.5" customHeight="1">
      <c r="A910" s="63"/>
      <c r="B910" s="63"/>
      <c r="C910" s="64"/>
      <c r="D910" s="63"/>
      <c r="E910" s="65"/>
      <c r="F910" s="63"/>
      <c r="G910" s="191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spans="1:26" ht="22.5" customHeight="1">
      <c r="A911" s="63"/>
      <c r="B911" s="63"/>
      <c r="C911" s="64"/>
      <c r="D911" s="63"/>
      <c r="E911" s="65"/>
      <c r="F911" s="63"/>
      <c r="G911" s="191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spans="1:26" ht="22.5" customHeight="1">
      <c r="A912" s="63"/>
      <c r="B912" s="63"/>
      <c r="C912" s="64"/>
      <c r="D912" s="63"/>
      <c r="E912" s="65"/>
      <c r="F912" s="63"/>
      <c r="G912" s="191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spans="1:26" ht="22.5" customHeight="1">
      <c r="A913" s="63"/>
      <c r="B913" s="63"/>
      <c r="C913" s="64"/>
      <c r="D913" s="63"/>
      <c r="E913" s="65"/>
      <c r="F913" s="63"/>
      <c r="G913" s="191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spans="1:26" ht="22.5" customHeight="1">
      <c r="A914" s="63"/>
      <c r="B914" s="63"/>
      <c r="C914" s="64"/>
      <c r="D914" s="63"/>
      <c r="E914" s="65"/>
      <c r="F914" s="63"/>
      <c r="G914" s="191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spans="1:26" ht="22.5" customHeight="1">
      <c r="A915" s="63"/>
      <c r="B915" s="63"/>
      <c r="C915" s="64"/>
      <c r="D915" s="63"/>
      <c r="E915" s="65"/>
      <c r="F915" s="63"/>
      <c r="G915" s="191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spans="1:26" ht="22.5" customHeight="1">
      <c r="A916" s="63"/>
      <c r="B916" s="63"/>
      <c r="C916" s="64"/>
      <c r="D916" s="63"/>
      <c r="E916" s="65"/>
      <c r="F916" s="63"/>
      <c r="G916" s="191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spans="1:26" ht="22.5" customHeight="1">
      <c r="A917" s="63"/>
      <c r="B917" s="63"/>
      <c r="C917" s="64"/>
      <c r="D917" s="63"/>
      <c r="E917" s="65"/>
      <c r="F917" s="63"/>
      <c r="G917" s="191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spans="1:26" ht="22.5" customHeight="1">
      <c r="A918" s="63"/>
      <c r="B918" s="63"/>
      <c r="C918" s="64"/>
      <c r="D918" s="63"/>
      <c r="E918" s="65"/>
      <c r="F918" s="63"/>
      <c r="G918" s="191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spans="1:26" ht="22.5" customHeight="1">
      <c r="A919" s="63"/>
      <c r="B919" s="63"/>
      <c r="C919" s="64"/>
      <c r="D919" s="63"/>
      <c r="E919" s="65"/>
      <c r="F919" s="63"/>
      <c r="G919" s="191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spans="1:26" ht="22.5" customHeight="1">
      <c r="A920" s="63"/>
      <c r="B920" s="63"/>
      <c r="C920" s="64"/>
      <c r="D920" s="63"/>
      <c r="E920" s="65"/>
      <c r="F920" s="63"/>
      <c r="G920" s="191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spans="1:26" ht="22.5" customHeight="1">
      <c r="A921" s="63"/>
      <c r="B921" s="63"/>
      <c r="C921" s="64"/>
      <c r="D921" s="63"/>
      <c r="E921" s="65"/>
      <c r="F921" s="63"/>
      <c r="G921" s="191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spans="1:26" ht="22.5" customHeight="1">
      <c r="A922" s="63"/>
      <c r="B922" s="63"/>
      <c r="C922" s="64"/>
      <c r="D922" s="63"/>
      <c r="E922" s="65"/>
      <c r="F922" s="63"/>
      <c r="G922" s="191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spans="1:26" ht="22.5" customHeight="1">
      <c r="A923" s="63"/>
      <c r="B923" s="63"/>
      <c r="C923" s="64"/>
      <c r="D923" s="63"/>
      <c r="E923" s="65"/>
      <c r="F923" s="63"/>
      <c r="G923" s="191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spans="1:26" ht="22.5" customHeight="1">
      <c r="A924" s="63"/>
      <c r="B924" s="63"/>
      <c r="C924" s="64"/>
      <c r="D924" s="63"/>
      <c r="E924" s="65"/>
      <c r="F924" s="63"/>
      <c r="G924" s="191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spans="1:26" ht="22.5" customHeight="1">
      <c r="A925" s="63"/>
      <c r="B925" s="63"/>
      <c r="C925" s="64"/>
      <c r="D925" s="63"/>
      <c r="E925" s="65"/>
      <c r="F925" s="63"/>
      <c r="G925" s="191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spans="1:26" ht="22.5" customHeight="1">
      <c r="A926" s="63"/>
      <c r="B926" s="63"/>
      <c r="C926" s="64"/>
      <c r="D926" s="63"/>
      <c r="E926" s="65"/>
      <c r="F926" s="63"/>
      <c r="G926" s="191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spans="1:26" ht="22.5" customHeight="1">
      <c r="A927" s="63"/>
      <c r="B927" s="63"/>
      <c r="C927" s="64"/>
      <c r="D927" s="63"/>
      <c r="E927" s="65"/>
      <c r="F927" s="63"/>
      <c r="G927" s="191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spans="1:26" ht="22.5" customHeight="1">
      <c r="A928" s="63"/>
      <c r="B928" s="63"/>
      <c r="C928" s="64"/>
      <c r="D928" s="63"/>
      <c r="E928" s="65"/>
      <c r="F928" s="63"/>
      <c r="G928" s="191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spans="1:26" ht="22.5" customHeight="1">
      <c r="A929" s="63"/>
      <c r="B929" s="63"/>
      <c r="C929" s="64"/>
      <c r="D929" s="63"/>
      <c r="E929" s="65"/>
      <c r="F929" s="63"/>
      <c r="G929" s="191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spans="1:26" ht="22.5" customHeight="1">
      <c r="A930" s="63"/>
      <c r="B930" s="63"/>
      <c r="C930" s="64"/>
      <c r="D930" s="63"/>
      <c r="E930" s="65"/>
      <c r="F930" s="63"/>
      <c r="G930" s="191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spans="1:26" ht="22.5" customHeight="1">
      <c r="A931" s="63"/>
      <c r="B931" s="63"/>
      <c r="C931" s="64"/>
      <c r="D931" s="63"/>
      <c r="E931" s="65"/>
      <c r="F931" s="63"/>
      <c r="G931" s="191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spans="1:26" ht="22.5" customHeight="1">
      <c r="A932" s="63"/>
      <c r="B932" s="63"/>
      <c r="C932" s="64"/>
      <c r="D932" s="63"/>
      <c r="E932" s="65"/>
      <c r="F932" s="63"/>
      <c r="G932" s="191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spans="1:26" ht="22.5" customHeight="1">
      <c r="A933" s="63"/>
      <c r="B933" s="63"/>
      <c r="C933" s="64"/>
      <c r="D933" s="63"/>
      <c r="E933" s="65"/>
      <c r="F933" s="63"/>
      <c r="G933" s="191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spans="1:26" ht="22.5" customHeight="1">
      <c r="A934" s="63"/>
      <c r="B934" s="63"/>
      <c r="C934" s="64"/>
      <c r="D934" s="63"/>
      <c r="E934" s="65"/>
      <c r="F934" s="63"/>
      <c r="G934" s="191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spans="1:26" ht="22.5" customHeight="1">
      <c r="A935" s="63"/>
      <c r="B935" s="63"/>
      <c r="C935" s="64"/>
      <c r="D935" s="63"/>
      <c r="E935" s="65"/>
      <c r="F935" s="63"/>
      <c r="G935" s="191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spans="1:26" ht="22.5" customHeight="1">
      <c r="A936" s="63"/>
      <c r="B936" s="63"/>
      <c r="C936" s="64"/>
      <c r="D936" s="63"/>
      <c r="E936" s="65"/>
      <c r="F936" s="63"/>
      <c r="G936" s="191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spans="1:26" ht="22.5" customHeight="1">
      <c r="A937" s="63"/>
      <c r="B937" s="63"/>
      <c r="C937" s="64"/>
      <c r="D937" s="63"/>
      <c r="E937" s="65"/>
      <c r="F937" s="63"/>
      <c r="G937" s="191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spans="1:26" ht="22.5" customHeight="1">
      <c r="A938" s="63"/>
      <c r="B938" s="63"/>
      <c r="C938" s="64"/>
      <c r="D938" s="63"/>
      <c r="E938" s="65"/>
      <c r="F938" s="63"/>
      <c r="G938" s="191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spans="1:26" ht="22.5" customHeight="1">
      <c r="A939" s="63"/>
      <c r="B939" s="63"/>
      <c r="C939" s="64"/>
      <c r="D939" s="63"/>
      <c r="E939" s="65"/>
      <c r="F939" s="63"/>
      <c r="G939" s="191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spans="1:26" ht="22.5" customHeight="1">
      <c r="A940" s="63"/>
      <c r="B940" s="63"/>
      <c r="C940" s="64"/>
      <c r="D940" s="63"/>
      <c r="E940" s="65"/>
      <c r="F940" s="63"/>
      <c r="G940" s="191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spans="1:26" ht="22.5" customHeight="1">
      <c r="A941" s="63"/>
      <c r="B941" s="63"/>
      <c r="C941" s="64"/>
      <c r="D941" s="63"/>
      <c r="E941" s="65"/>
      <c r="F941" s="63"/>
      <c r="G941" s="191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spans="1:26" ht="22.5" customHeight="1">
      <c r="A942" s="63"/>
      <c r="B942" s="63"/>
      <c r="C942" s="64"/>
      <c r="D942" s="63"/>
      <c r="E942" s="65"/>
      <c r="F942" s="63"/>
      <c r="G942" s="191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spans="1:26" ht="22.5" customHeight="1">
      <c r="A943" s="63"/>
      <c r="B943" s="63"/>
      <c r="C943" s="64"/>
      <c r="D943" s="63"/>
      <c r="E943" s="65"/>
      <c r="F943" s="63"/>
      <c r="G943" s="191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spans="1:26" ht="22.5" customHeight="1">
      <c r="A944" s="63"/>
      <c r="B944" s="63"/>
      <c r="C944" s="64"/>
      <c r="D944" s="63"/>
      <c r="E944" s="65"/>
      <c r="F944" s="63"/>
      <c r="G944" s="191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spans="1:26" ht="22.5" customHeight="1">
      <c r="A945" s="63"/>
      <c r="B945" s="63"/>
      <c r="C945" s="64"/>
      <c r="D945" s="63"/>
      <c r="E945" s="65"/>
      <c r="F945" s="63"/>
      <c r="G945" s="191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spans="1:26" ht="22.5" customHeight="1">
      <c r="A946" s="63"/>
      <c r="B946" s="63"/>
      <c r="C946" s="64"/>
      <c r="D946" s="63"/>
      <c r="E946" s="65"/>
      <c r="F946" s="63"/>
      <c r="G946" s="191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spans="1:26" ht="22.5" customHeight="1">
      <c r="A947" s="63"/>
      <c r="B947" s="63"/>
      <c r="C947" s="64"/>
      <c r="D947" s="63"/>
      <c r="E947" s="65"/>
      <c r="F947" s="63"/>
      <c r="G947" s="191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spans="1:26" ht="22.5" customHeight="1">
      <c r="A948" s="63"/>
      <c r="B948" s="63"/>
      <c r="C948" s="64"/>
      <c r="D948" s="63"/>
      <c r="E948" s="65"/>
      <c r="F948" s="63"/>
      <c r="G948" s="191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spans="1:26" ht="22.5" customHeight="1">
      <c r="A949" s="63"/>
      <c r="B949" s="63"/>
      <c r="C949" s="64"/>
      <c r="D949" s="63"/>
      <c r="E949" s="65"/>
      <c r="F949" s="63"/>
      <c r="G949" s="191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spans="1:26" ht="22.5" customHeight="1">
      <c r="A950" s="63"/>
      <c r="B950" s="63"/>
      <c r="C950" s="64"/>
      <c r="D950" s="63"/>
      <c r="E950" s="65"/>
      <c r="F950" s="63"/>
      <c r="G950" s="191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spans="1:26" ht="22.5" customHeight="1">
      <c r="A951" s="63"/>
      <c r="B951" s="63"/>
      <c r="C951" s="64"/>
      <c r="D951" s="63"/>
      <c r="E951" s="65"/>
      <c r="F951" s="63"/>
      <c r="G951" s="191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spans="1:26" ht="22.5" customHeight="1">
      <c r="A952" s="63"/>
      <c r="B952" s="63"/>
      <c r="C952" s="64"/>
      <c r="D952" s="63"/>
      <c r="E952" s="65"/>
      <c r="F952" s="63"/>
      <c r="G952" s="191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spans="1:26" ht="22.5" customHeight="1">
      <c r="A953" s="63"/>
      <c r="B953" s="63"/>
      <c r="C953" s="64"/>
      <c r="D953" s="63"/>
      <c r="E953" s="65"/>
      <c r="F953" s="63"/>
      <c r="G953" s="191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spans="1:26" ht="22.5" customHeight="1">
      <c r="A954" s="63"/>
      <c r="B954" s="63"/>
      <c r="C954" s="64"/>
      <c r="D954" s="63"/>
      <c r="E954" s="65"/>
      <c r="F954" s="63"/>
      <c r="G954" s="191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spans="1:26" ht="22.5" customHeight="1">
      <c r="A955" s="63"/>
      <c r="B955" s="63"/>
      <c r="C955" s="64"/>
      <c r="D955" s="63"/>
      <c r="E955" s="65"/>
      <c r="F955" s="63"/>
      <c r="G955" s="191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spans="1:26" ht="22.5" customHeight="1">
      <c r="A956" s="63"/>
      <c r="B956" s="63"/>
      <c r="C956" s="64"/>
      <c r="D956" s="63"/>
      <c r="E956" s="65"/>
      <c r="F956" s="63"/>
      <c r="G956" s="191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spans="1:26" ht="22.5" customHeight="1">
      <c r="A957" s="63"/>
      <c r="B957" s="63"/>
      <c r="C957" s="64"/>
      <c r="D957" s="63"/>
      <c r="E957" s="65"/>
      <c r="F957" s="63"/>
      <c r="G957" s="191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spans="1:26" ht="22.5" customHeight="1">
      <c r="A958" s="63"/>
      <c r="B958" s="63"/>
      <c r="C958" s="64"/>
      <c r="D958" s="63"/>
      <c r="E958" s="65"/>
      <c r="F958" s="63"/>
      <c r="G958" s="191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spans="1:26" ht="22.5" customHeight="1">
      <c r="A959" s="63"/>
      <c r="B959" s="63"/>
      <c r="C959" s="64"/>
      <c r="D959" s="63"/>
      <c r="E959" s="65"/>
      <c r="F959" s="63"/>
      <c r="G959" s="191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spans="1:26" ht="22.5" customHeight="1">
      <c r="A960" s="63"/>
      <c r="B960" s="63"/>
      <c r="C960" s="64"/>
      <c r="D960" s="63"/>
      <c r="E960" s="65"/>
      <c r="F960" s="63"/>
      <c r="G960" s="191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spans="1:26" ht="22.5" customHeight="1">
      <c r="A961" s="63"/>
      <c r="B961" s="63"/>
      <c r="C961" s="64"/>
      <c r="D961" s="63"/>
      <c r="E961" s="65"/>
      <c r="F961" s="63"/>
      <c r="G961" s="191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spans="1:26" ht="22.5" customHeight="1">
      <c r="A962" s="63"/>
      <c r="B962" s="63"/>
      <c r="C962" s="64"/>
      <c r="D962" s="63"/>
      <c r="E962" s="65"/>
      <c r="F962" s="63"/>
      <c r="G962" s="191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spans="1:26" ht="22.5" customHeight="1">
      <c r="A963" s="63"/>
      <c r="B963" s="63"/>
      <c r="C963" s="64"/>
      <c r="D963" s="63"/>
      <c r="E963" s="65"/>
      <c r="F963" s="63"/>
      <c r="G963" s="191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spans="1:26" ht="22.5" customHeight="1">
      <c r="A964" s="63"/>
      <c r="B964" s="63"/>
      <c r="C964" s="64"/>
      <c r="D964" s="63"/>
      <c r="E964" s="65"/>
      <c r="F964" s="63"/>
      <c r="G964" s="191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spans="1:26" ht="22.5" customHeight="1">
      <c r="A965" s="63"/>
      <c r="B965" s="63"/>
      <c r="C965" s="64"/>
      <c r="D965" s="63"/>
      <c r="E965" s="65"/>
      <c r="F965" s="63"/>
      <c r="G965" s="191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spans="1:26" ht="22.5" customHeight="1">
      <c r="A966" s="63"/>
      <c r="B966" s="63"/>
      <c r="C966" s="64"/>
      <c r="D966" s="63"/>
      <c r="E966" s="65"/>
      <c r="F966" s="63"/>
      <c r="G966" s="191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spans="1:26" ht="22.5" customHeight="1">
      <c r="A967" s="63"/>
      <c r="B967" s="63"/>
      <c r="C967" s="64"/>
      <c r="D967" s="63"/>
      <c r="E967" s="65"/>
      <c r="F967" s="63"/>
      <c r="G967" s="191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spans="1:26" ht="22.5" customHeight="1">
      <c r="A968" s="63"/>
      <c r="B968" s="63"/>
      <c r="C968" s="64"/>
      <c r="D968" s="63"/>
      <c r="E968" s="65"/>
      <c r="F968" s="63"/>
      <c r="G968" s="191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spans="1:26" ht="22.5" customHeight="1">
      <c r="A969" s="63"/>
      <c r="B969" s="63"/>
      <c r="C969" s="64"/>
      <c r="D969" s="63"/>
      <c r="E969" s="65"/>
      <c r="F969" s="63"/>
      <c r="G969" s="191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spans="1:26" ht="22.5" customHeight="1">
      <c r="A970" s="63"/>
      <c r="B970" s="63"/>
      <c r="C970" s="64"/>
      <c r="D970" s="63"/>
      <c r="E970" s="65"/>
      <c r="F970" s="63"/>
      <c r="G970" s="191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spans="1:26" ht="22.5" customHeight="1">
      <c r="A971" s="63"/>
      <c r="B971" s="63"/>
      <c r="C971" s="64"/>
      <c r="D971" s="63"/>
      <c r="E971" s="65"/>
      <c r="F971" s="63"/>
      <c r="G971" s="191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spans="1:26" ht="22.5" customHeight="1">
      <c r="A972" s="63"/>
      <c r="B972" s="63"/>
      <c r="C972" s="64"/>
      <c r="D972" s="63"/>
      <c r="E972" s="65"/>
      <c r="F972" s="63"/>
      <c r="G972" s="191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spans="1:26" ht="22.5" customHeight="1">
      <c r="A973" s="63"/>
      <c r="B973" s="63"/>
      <c r="C973" s="64"/>
      <c r="D973" s="63"/>
      <c r="E973" s="65"/>
      <c r="F973" s="63"/>
      <c r="G973" s="191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spans="1:26" ht="22.5" customHeight="1">
      <c r="A974" s="63"/>
      <c r="B974" s="63"/>
      <c r="C974" s="64"/>
      <c r="D974" s="63"/>
      <c r="E974" s="65"/>
      <c r="F974" s="63"/>
      <c r="G974" s="191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spans="1:26" ht="22.5" customHeight="1">
      <c r="A975" s="63"/>
      <c r="B975" s="63"/>
      <c r="C975" s="64"/>
      <c r="D975" s="63"/>
      <c r="E975" s="65"/>
      <c r="F975" s="63"/>
      <c r="G975" s="191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spans="1:26" ht="22.5" customHeight="1">
      <c r="A976" s="63"/>
      <c r="B976" s="63"/>
      <c r="C976" s="64"/>
      <c r="D976" s="63"/>
      <c r="E976" s="65"/>
      <c r="F976" s="63"/>
      <c r="G976" s="191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spans="1:26" ht="22.5" customHeight="1">
      <c r="A977" s="63"/>
      <c r="B977" s="63"/>
      <c r="C977" s="64"/>
      <c r="D977" s="63"/>
      <c r="E977" s="65"/>
      <c r="F977" s="63"/>
      <c r="G977" s="191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spans="1:26" ht="22.5" customHeight="1">
      <c r="A978" s="63"/>
      <c r="B978" s="63"/>
      <c r="C978" s="64"/>
      <c r="D978" s="63"/>
      <c r="E978" s="65"/>
      <c r="F978" s="63"/>
      <c r="G978" s="191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spans="1:26" ht="22.5" customHeight="1">
      <c r="A979" s="63"/>
      <c r="B979" s="63"/>
      <c r="C979" s="64"/>
      <c r="D979" s="63"/>
      <c r="E979" s="65"/>
      <c r="F979" s="63"/>
      <c r="G979" s="191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spans="1:26" ht="22.5" customHeight="1">
      <c r="A980" s="63"/>
      <c r="B980" s="63"/>
      <c r="C980" s="64"/>
      <c r="D980" s="63"/>
      <c r="E980" s="65"/>
      <c r="F980" s="63"/>
      <c r="G980" s="191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spans="1:26" ht="22.5" customHeight="1">
      <c r="A981" s="63"/>
      <c r="B981" s="63"/>
      <c r="C981" s="64"/>
      <c r="D981" s="63"/>
      <c r="E981" s="65"/>
      <c r="F981" s="63"/>
      <c r="G981" s="191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spans="1:26" ht="22.5" customHeight="1">
      <c r="A982" s="63"/>
      <c r="B982" s="63"/>
      <c r="C982" s="64"/>
      <c r="D982" s="63"/>
      <c r="E982" s="65"/>
      <c r="F982" s="63"/>
      <c r="G982" s="191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spans="1:26" ht="22.5" customHeight="1">
      <c r="A983" s="63"/>
      <c r="B983" s="63"/>
      <c r="C983" s="64"/>
      <c r="D983" s="63"/>
      <c r="E983" s="65"/>
      <c r="F983" s="63"/>
      <c r="G983" s="191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spans="1:26" ht="22.5" customHeight="1">
      <c r="A984" s="63"/>
      <c r="B984" s="63"/>
      <c r="C984" s="64"/>
      <c r="D984" s="63"/>
      <c r="E984" s="65"/>
      <c r="F984" s="63"/>
      <c r="G984" s="191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spans="1:26" ht="22.5" customHeight="1">
      <c r="A985" s="63"/>
      <c r="B985" s="63"/>
      <c r="C985" s="64"/>
      <c r="D985" s="63"/>
      <c r="E985" s="65"/>
      <c r="F985" s="63"/>
      <c r="G985" s="191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spans="1:26" ht="22.5" customHeight="1">
      <c r="A986" s="63"/>
      <c r="B986" s="63"/>
      <c r="C986" s="64"/>
      <c r="D986" s="63"/>
      <c r="E986" s="65"/>
      <c r="F986" s="63"/>
      <c r="G986" s="191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spans="1:26" ht="22.5" customHeight="1">
      <c r="A987" s="63"/>
      <c r="B987" s="63"/>
      <c r="C987" s="64"/>
      <c r="D987" s="63"/>
      <c r="E987" s="65"/>
      <c r="F987" s="63"/>
      <c r="G987" s="191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spans="1:26" ht="22.5" customHeight="1">
      <c r="A988" s="63"/>
      <c r="B988" s="63"/>
      <c r="C988" s="64"/>
      <c r="D988" s="63"/>
      <c r="E988" s="65"/>
      <c r="F988" s="63"/>
      <c r="G988" s="191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spans="1:26" ht="22.5" customHeight="1">
      <c r="A989" s="63"/>
      <c r="B989" s="63"/>
      <c r="C989" s="64"/>
      <c r="D989" s="63"/>
      <c r="E989" s="65"/>
      <c r="F989" s="63"/>
      <c r="G989" s="191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spans="1:26" ht="22.5" customHeight="1">
      <c r="A990" s="63"/>
      <c r="B990" s="63"/>
      <c r="C990" s="64"/>
      <c r="D990" s="63"/>
      <c r="E990" s="65"/>
      <c r="F990" s="63"/>
      <c r="G990" s="191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spans="1:26" ht="22.5" customHeight="1">
      <c r="A991" s="63"/>
      <c r="B991" s="63"/>
      <c r="C991" s="64"/>
      <c r="D991" s="63"/>
      <c r="E991" s="65"/>
      <c r="F991" s="63"/>
      <c r="G991" s="191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spans="1:26" ht="22.5" customHeight="1">
      <c r="A992" s="63"/>
      <c r="B992" s="63"/>
      <c r="C992" s="64"/>
      <c r="D992" s="63"/>
      <c r="E992" s="65"/>
      <c r="F992" s="63"/>
      <c r="G992" s="191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spans="1:26" ht="22.5" customHeight="1">
      <c r="A993" s="63"/>
      <c r="B993" s="63"/>
      <c r="C993" s="64"/>
      <c r="D993" s="63"/>
      <c r="E993" s="65"/>
      <c r="F993" s="63"/>
      <c r="G993" s="191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spans="1:26" ht="22.5" customHeight="1">
      <c r="A994" s="63"/>
      <c r="B994" s="63"/>
      <c r="C994" s="64"/>
      <c r="D994" s="63"/>
      <c r="E994" s="65"/>
      <c r="F994" s="63"/>
      <c r="G994" s="191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spans="1:26" ht="22.5" customHeight="1">
      <c r="A995" s="63"/>
      <c r="B995" s="63"/>
      <c r="C995" s="64"/>
      <c r="D995" s="63"/>
      <c r="E995" s="65"/>
      <c r="F995" s="63"/>
      <c r="G995" s="191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spans="1:26" ht="22.5" customHeight="1">
      <c r="A996" s="63"/>
      <c r="B996" s="63"/>
      <c r="C996" s="64"/>
      <c r="D996" s="63"/>
      <c r="E996" s="65"/>
      <c r="F996" s="63"/>
      <c r="G996" s="191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spans="1:26" ht="22.5" customHeight="1">
      <c r="A997" s="63"/>
      <c r="B997" s="63"/>
      <c r="C997" s="64"/>
      <c r="D997" s="63"/>
      <c r="E997" s="65"/>
      <c r="F997" s="63"/>
      <c r="G997" s="191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spans="1:26" ht="22.5" customHeight="1">
      <c r="A998" s="63"/>
      <c r="B998" s="63"/>
      <c r="C998" s="64"/>
      <c r="D998" s="63"/>
      <c r="E998" s="65"/>
      <c r="F998" s="63"/>
      <c r="G998" s="191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spans="1:26" ht="22.5" customHeight="1">
      <c r="A999" s="63"/>
      <c r="B999" s="63"/>
      <c r="C999" s="64"/>
      <c r="D999" s="63"/>
      <c r="E999" s="65"/>
      <c r="F999" s="63"/>
      <c r="G999" s="191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spans="1:26" ht="22.5" customHeight="1">
      <c r="A1000" s="63"/>
      <c r="B1000" s="63"/>
      <c r="C1000" s="64"/>
      <c r="D1000" s="63"/>
      <c r="E1000" s="65"/>
      <c r="F1000" s="63"/>
      <c r="G1000" s="191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2">
    <mergeCell ref="B4:E4"/>
    <mergeCell ref="B2:E2"/>
  </mergeCells>
  <conditionalFormatting sqref="B6:E6 E7 C6:C7">
    <cfRule type="expression" dxfId="31" priority="1">
      <formula>$B6="Done!"</formula>
    </cfRule>
  </conditionalFormatting>
  <conditionalFormatting sqref="B6:E6 E7 C6:C7">
    <cfRule type="expression" dxfId="30" priority="2">
      <formula>$B6="Ongoing"</formula>
    </cfRule>
  </conditionalFormatting>
  <conditionalFormatting sqref="B6:E6 E7 C6:C7">
    <cfRule type="expression" dxfId="29" priority="3">
      <formula>$B6="Blocked"</formula>
    </cfRule>
  </conditionalFormatting>
  <conditionalFormatting sqref="B6:E6 E7 C6:C7">
    <cfRule type="expression" dxfId="28" priority="4">
      <formula>$B6="Dropped"</formula>
    </cfRule>
  </conditionalFormatting>
  <conditionalFormatting sqref="B8 D8">
    <cfRule type="expression" dxfId="27" priority="5">
      <formula>$B8="Done!"</formula>
    </cfRule>
  </conditionalFormatting>
  <conditionalFormatting sqref="B8 D8">
    <cfRule type="expression" dxfId="26" priority="6">
      <formula>$B8="Ongoing"</formula>
    </cfRule>
  </conditionalFormatting>
  <conditionalFormatting sqref="B8 D8">
    <cfRule type="expression" dxfId="25" priority="7">
      <formula>$B8="Blocked"</formula>
    </cfRule>
  </conditionalFormatting>
  <conditionalFormatting sqref="B8 D8">
    <cfRule type="expression" dxfId="24" priority="8">
      <formula>$B8="Dropped"</formula>
    </cfRule>
  </conditionalFormatting>
  <conditionalFormatting sqref="B7 D7">
    <cfRule type="expression" dxfId="23" priority="9">
      <formula>$B7="Done!"</formula>
    </cfRule>
  </conditionalFormatting>
  <conditionalFormatting sqref="B7 D7">
    <cfRule type="expression" dxfId="22" priority="10">
      <formula>$B7="Ongoing"</formula>
    </cfRule>
  </conditionalFormatting>
  <conditionalFormatting sqref="B7 D7">
    <cfRule type="expression" dxfId="21" priority="11">
      <formula>$B7="Blocked"</formula>
    </cfRule>
  </conditionalFormatting>
  <conditionalFormatting sqref="B7 D7">
    <cfRule type="expression" dxfId="20" priority="12">
      <formula>$B7="Dropped"</formula>
    </cfRule>
  </conditionalFormatting>
  <conditionalFormatting sqref="C8">
    <cfRule type="expression" dxfId="19" priority="13">
      <formula>$B8="Done!"</formula>
    </cfRule>
  </conditionalFormatting>
  <conditionalFormatting sqref="C8">
    <cfRule type="expression" dxfId="18" priority="14">
      <formula>$B8="Ongoing"</formula>
    </cfRule>
  </conditionalFormatting>
  <conditionalFormatting sqref="C8">
    <cfRule type="expression" dxfId="17" priority="15">
      <formula>$B8="Blocked"</formula>
    </cfRule>
  </conditionalFormatting>
  <conditionalFormatting sqref="C8">
    <cfRule type="expression" dxfId="16" priority="16">
      <formula>$B8="Dropped"</formula>
    </cfRule>
  </conditionalFormatting>
  <conditionalFormatting sqref="B9:B20 D9:D20">
    <cfRule type="expression" dxfId="15" priority="17">
      <formula>$B9="Done!"</formula>
    </cfRule>
  </conditionalFormatting>
  <conditionalFormatting sqref="B9:B20 D9:D20">
    <cfRule type="expression" dxfId="14" priority="18">
      <formula>$B9="Ongoing"</formula>
    </cfRule>
  </conditionalFormatting>
  <conditionalFormatting sqref="B9:B20 D9:D20">
    <cfRule type="expression" dxfId="13" priority="19">
      <formula>$B9="Blocked"</formula>
    </cfRule>
  </conditionalFormatting>
  <conditionalFormatting sqref="B9:B20 D9:D20">
    <cfRule type="expression" dxfId="12" priority="20">
      <formula>$B9="Dropped"</formula>
    </cfRule>
  </conditionalFormatting>
  <conditionalFormatting sqref="C9:C20">
    <cfRule type="expression" dxfId="11" priority="21">
      <formula>$B9="Done!"</formula>
    </cfRule>
  </conditionalFormatting>
  <conditionalFormatting sqref="C9:C20">
    <cfRule type="expression" dxfId="10" priority="22">
      <formula>$B9="Ongoing"</formula>
    </cfRule>
  </conditionalFormatting>
  <conditionalFormatting sqref="C9:C20">
    <cfRule type="expression" dxfId="9" priority="23">
      <formula>$B9="Blocked"</formula>
    </cfRule>
  </conditionalFormatting>
  <conditionalFormatting sqref="C9:C20">
    <cfRule type="expression" dxfId="8" priority="24">
      <formula>$B9="Dropped"</formula>
    </cfRule>
  </conditionalFormatting>
  <conditionalFormatting sqref="E8">
    <cfRule type="expression" dxfId="7" priority="25">
      <formula>$B8="Done!"</formula>
    </cfRule>
  </conditionalFormatting>
  <conditionalFormatting sqref="E8">
    <cfRule type="expression" dxfId="6" priority="26">
      <formula>$B8="Ongoing"</formula>
    </cfRule>
  </conditionalFormatting>
  <conditionalFormatting sqref="E8">
    <cfRule type="expression" dxfId="5" priority="27">
      <formula>$B8="Blocked"</formula>
    </cfRule>
  </conditionalFormatting>
  <conditionalFormatting sqref="E8">
    <cfRule type="expression" dxfId="4" priority="28">
      <formula>$B8="Dropped"</formula>
    </cfRule>
  </conditionalFormatting>
  <pageMargins left="0.75" right="0.75" top="1" bottom="1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Check!$B$2:$B$6</xm:f>
          </x14:formula1>
          <xm:sqref>B6:B20</xm:sqref>
        </x14:dataValidation>
        <x14:dataValidation type="list" allowBlank="1" showErrorMessage="1" xr:uid="{00000000-0002-0000-0300-000001000000}">
          <x14:formula1>
            <xm:f>Check!$A$2:$A$14</xm:f>
          </x14:formula1>
          <xm:sqref>E6:E20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workbookViewId="0"/>
  </sheetViews>
  <sheetFormatPr defaultColWidth="14.42578125" defaultRowHeight="15" customHeight="1"/>
  <cols>
    <col min="1" max="1" width="2.85546875" customWidth="1"/>
    <col min="2" max="2" width="22.85546875" customWidth="1"/>
    <col min="3" max="3" width="59.7109375" customWidth="1"/>
    <col min="4" max="5" width="12.85546875" customWidth="1"/>
    <col min="6" max="6" width="7.85546875" customWidth="1"/>
    <col min="7" max="14" width="5.85546875" customWidth="1"/>
    <col min="15" max="15" width="12.85546875" customWidth="1"/>
    <col min="16" max="23" width="4.85546875" customWidth="1"/>
    <col min="24" max="26" width="9.140625" customWidth="1"/>
  </cols>
  <sheetData>
    <row r="1" spans="1:26" ht="19.5" customHeight="1">
      <c r="A1" s="83"/>
      <c r="B1" s="83"/>
      <c r="C1" s="83"/>
      <c r="D1" s="84"/>
      <c r="E1" s="83"/>
      <c r="F1" s="85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ht="19.5" customHeight="1">
      <c r="A2" s="86"/>
      <c r="B2" s="86"/>
      <c r="C2" s="86"/>
      <c r="D2" s="84"/>
      <c r="E2" s="86"/>
      <c r="F2" s="87">
        <f>COUNT(F7:F32)+COUNTBLANK(F7:F32)</f>
        <v>26</v>
      </c>
      <c r="G2" s="88" t="str">
        <f t="shared" ref="G2:M2" si="0">CHOOSE(WEEKDAY(G4),"S","M","T","W","R","F","S")</f>
        <v>M</v>
      </c>
      <c r="H2" s="88" t="str">
        <f t="shared" si="0"/>
        <v>T</v>
      </c>
      <c r="I2" s="88" t="str">
        <f t="shared" si="0"/>
        <v>W</v>
      </c>
      <c r="J2" s="88" t="str">
        <f t="shared" si="0"/>
        <v>R</v>
      </c>
      <c r="K2" s="88" t="str">
        <f t="shared" si="0"/>
        <v>F</v>
      </c>
      <c r="L2" s="88" t="str">
        <f t="shared" si="0"/>
        <v>S</v>
      </c>
      <c r="M2" s="88" t="str">
        <f t="shared" si="0"/>
        <v>S</v>
      </c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ht="19.5" customHeight="1">
      <c r="A3" s="83"/>
      <c r="B3" s="233" t="s">
        <v>38</v>
      </c>
      <c r="C3" s="234" t="s">
        <v>39</v>
      </c>
      <c r="D3" s="229" t="s">
        <v>40</v>
      </c>
      <c r="E3" s="232" t="s">
        <v>41</v>
      </c>
      <c r="F3" s="188">
        <v>5</v>
      </c>
      <c r="G3" s="231" t="s">
        <v>42</v>
      </c>
      <c r="H3" s="206"/>
      <c r="I3" s="206"/>
      <c r="J3" s="206"/>
      <c r="K3" s="206"/>
      <c r="L3" s="206"/>
      <c r="M3" s="207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spans="1:26" ht="60" customHeight="1">
      <c r="A4" s="83"/>
      <c r="B4" s="228"/>
      <c r="C4" s="221"/>
      <c r="D4" s="230"/>
      <c r="E4" s="218"/>
      <c r="F4" s="189" t="s">
        <v>43</v>
      </c>
      <c r="G4" s="89">
        <v>43710</v>
      </c>
      <c r="H4" s="90">
        <f t="shared" ref="H4:M4" si="1">G4+1</f>
        <v>43711</v>
      </c>
      <c r="I4" s="90">
        <f t="shared" si="1"/>
        <v>43712</v>
      </c>
      <c r="J4" s="90">
        <f t="shared" si="1"/>
        <v>43713</v>
      </c>
      <c r="K4" s="90">
        <f t="shared" si="1"/>
        <v>43714</v>
      </c>
      <c r="L4" s="90">
        <f t="shared" si="1"/>
        <v>43715</v>
      </c>
      <c r="M4" s="91">
        <f t="shared" si="1"/>
        <v>43716</v>
      </c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spans="1:26" ht="19.5" customHeight="1">
      <c r="A5" s="83"/>
      <c r="B5" s="222" t="s">
        <v>44</v>
      </c>
      <c r="C5" s="206"/>
      <c r="D5" s="206"/>
      <c r="E5" s="207"/>
      <c r="F5" s="92">
        <f>F6</f>
        <v>20</v>
      </c>
      <c r="G5" s="93">
        <f>MAX(0, F5-$F$5/$F$3)</f>
        <v>16</v>
      </c>
      <c r="H5" s="94">
        <f t="shared" ref="H5:M5" si="2">MAX(0,G5-$F$5/$F$3)</f>
        <v>12</v>
      </c>
      <c r="I5" s="94">
        <f t="shared" si="2"/>
        <v>8</v>
      </c>
      <c r="J5" s="94">
        <f t="shared" si="2"/>
        <v>4</v>
      </c>
      <c r="K5" s="94">
        <f t="shared" si="2"/>
        <v>0</v>
      </c>
      <c r="L5" s="94">
        <f t="shared" si="2"/>
        <v>0</v>
      </c>
      <c r="M5" s="95">
        <f t="shared" si="2"/>
        <v>0</v>
      </c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spans="1:26" ht="19.5" customHeight="1">
      <c r="A6" s="83"/>
      <c r="B6" s="223" t="s">
        <v>20</v>
      </c>
      <c r="C6" s="196"/>
      <c r="D6" s="196"/>
      <c r="E6" s="197"/>
      <c r="F6" s="190">
        <f>SUM(F7:F32)</f>
        <v>20</v>
      </c>
      <c r="G6" s="96">
        <f t="shared" ref="G6:M6" si="3">IF(COUNTBLANK(G7:G32)=$F$2,F6,SUM(G7:G32))</f>
        <v>4</v>
      </c>
      <c r="H6" s="97">
        <f t="shared" si="3"/>
        <v>3</v>
      </c>
      <c r="I6" s="97">
        <f t="shared" si="3"/>
        <v>4</v>
      </c>
      <c r="J6" s="97">
        <f t="shared" si="3"/>
        <v>2</v>
      </c>
      <c r="K6" s="97">
        <f t="shared" si="3"/>
        <v>2</v>
      </c>
      <c r="L6" s="97">
        <f t="shared" si="3"/>
        <v>3</v>
      </c>
      <c r="M6" s="98">
        <f t="shared" si="3"/>
        <v>2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spans="1:26" ht="19.5" customHeight="1">
      <c r="A7" s="83"/>
      <c r="B7" s="233" t="s">
        <v>32</v>
      </c>
      <c r="C7" s="99" t="s">
        <v>45</v>
      </c>
      <c r="D7" s="100" t="s">
        <v>46</v>
      </c>
      <c r="E7" s="101" t="s">
        <v>11</v>
      </c>
      <c r="F7" s="102">
        <v>3</v>
      </c>
      <c r="G7" s="31">
        <v>0</v>
      </c>
      <c r="H7" s="33">
        <v>2</v>
      </c>
      <c r="I7" s="33">
        <v>1</v>
      </c>
      <c r="J7" s="33">
        <v>0</v>
      </c>
      <c r="K7" s="33">
        <v>0</v>
      </c>
      <c r="L7" s="33">
        <v>0</v>
      </c>
      <c r="M7" s="35">
        <v>0</v>
      </c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spans="1:26" ht="19.5" customHeight="1">
      <c r="A8" s="83"/>
      <c r="B8" s="225"/>
      <c r="C8" s="103" t="s">
        <v>47</v>
      </c>
      <c r="D8" s="105" t="s">
        <v>48</v>
      </c>
      <c r="E8" s="104" t="s">
        <v>12</v>
      </c>
      <c r="F8" s="147">
        <v>1</v>
      </c>
      <c r="G8" s="41">
        <v>1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148">
        <v>0</v>
      </c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ht="19.5" customHeight="1">
      <c r="A9" s="83"/>
      <c r="B9" s="225"/>
      <c r="C9" s="103" t="s">
        <v>49</v>
      </c>
      <c r="D9" s="105" t="s">
        <v>48</v>
      </c>
      <c r="E9" s="104" t="s">
        <v>13</v>
      </c>
      <c r="F9" s="147">
        <v>2</v>
      </c>
      <c r="G9" s="41">
        <v>0</v>
      </c>
      <c r="H9" s="42">
        <v>0</v>
      </c>
      <c r="I9" s="42">
        <v>1</v>
      </c>
      <c r="J9" s="42">
        <v>1</v>
      </c>
      <c r="K9" s="42">
        <v>0</v>
      </c>
      <c r="L9" s="42">
        <v>0</v>
      </c>
      <c r="M9" s="148">
        <v>0</v>
      </c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1:26" ht="19.5" customHeight="1">
      <c r="A10" s="83"/>
      <c r="B10" s="225"/>
      <c r="C10" s="103"/>
      <c r="D10" s="105"/>
      <c r="E10" s="104"/>
      <c r="F10" s="147">
        <v>0</v>
      </c>
      <c r="G10" s="41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148">
        <v>0</v>
      </c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spans="1:26" ht="19.5" customHeight="1">
      <c r="A11" s="83"/>
      <c r="B11" s="225"/>
      <c r="C11" s="103"/>
      <c r="D11" s="105"/>
      <c r="E11" s="104"/>
      <c r="F11" s="147"/>
      <c r="G11" s="41"/>
      <c r="H11" s="42"/>
      <c r="I11" s="42"/>
      <c r="J11" s="42"/>
      <c r="K11" s="42"/>
      <c r="L11" s="42"/>
      <c r="M11" s="148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spans="1:26" ht="19.5" customHeight="1">
      <c r="A12" s="83"/>
      <c r="B12" s="226"/>
      <c r="C12" s="106"/>
      <c r="D12" s="107"/>
      <c r="E12" s="108"/>
      <c r="F12" s="109"/>
      <c r="G12" s="46"/>
      <c r="H12" s="47"/>
      <c r="I12" s="47"/>
      <c r="J12" s="47"/>
      <c r="K12" s="47"/>
      <c r="L12" s="47"/>
      <c r="M12" s="49"/>
      <c r="N12" s="83"/>
      <c r="O12" s="110"/>
      <c r="P12" s="110"/>
      <c r="Q12" s="111" t="str">
        <f t="shared" ref="Q12:W12" si="4">CHOOSE(WEEKDAY(Q13),"S","M","T","W","R","F","S")</f>
        <v>M</v>
      </c>
      <c r="R12" s="111" t="str">
        <f t="shared" si="4"/>
        <v>T</v>
      </c>
      <c r="S12" s="111" t="str">
        <f t="shared" si="4"/>
        <v>W</v>
      </c>
      <c r="T12" s="111" t="str">
        <f t="shared" si="4"/>
        <v>R</v>
      </c>
      <c r="U12" s="111" t="str">
        <f t="shared" si="4"/>
        <v>F</v>
      </c>
      <c r="V12" s="111" t="str">
        <f t="shared" si="4"/>
        <v>S</v>
      </c>
      <c r="W12" s="111" t="str">
        <f t="shared" si="4"/>
        <v>S</v>
      </c>
      <c r="X12" s="83"/>
      <c r="Y12" s="83"/>
      <c r="Z12" s="83"/>
    </row>
    <row r="13" spans="1:26" ht="19.5" customHeight="1">
      <c r="A13" s="83"/>
      <c r="B13" s="224" t="s">
        <v>34</v>
      </c>
      <c r="C13" s="112" t="s">
        <v>50</v>
      </c>
      <c r="D13" s="163" t="s">
        <v>46</v>
      </c>
      <c r="E13" s="113" t="s">
        <v>51</v>
      </c>
      <c r="F13" s="114">
        <v>3</v>
      </c>
      <c r="G13" s="115">
        <v>1</v>
      </c>
      <c r="H13" s="116">
        <v>0</v>
      </c>
      <c r="I13" s="116">
        <v>1</v>
      </c>
      <c r="J13" s="116">
        <v>0</v>
      </c>
      <c r="K13" s="116">
        <v>0</v>
      </c>
      <c r="L13" s="116">
        <v>0</v>
      </c>
      <c r="M13" s="117">
        <v>1</v>
      </c>
      <c r="N13" s="83"/>
      <c r="O13" s="110"/>
      <c r="P13" s="213" t="s">
        <v>43</v>
      </c>
      <c r="Q13" s="227">
        <f t="shared" ref="Q13:W13" si="5">G4</f>
        <v>43710</v>
      </c>
      <c r="R13" s="219">
        <f t="shared" si="5"/>
        <v>43711</v>
      </c>
      <c r="S13" s="219">
        <f t="shared" si="5"/>
        <v>43712</v>
      </c>
      <c r="T13" s="219">
        <f t="shared" si="5"/>
        <v>43713</v>
      </c>
      <c r="U13" s="219">
        <f t="shared" si="5"/>
        <v>43714</v>
      </c>
      <c r="V13" s="219">
        <f t="shared" si="5"/>
        <v>43715</v>
      </c>
      <c r="W13" s="216">
        <f t="shared" si="5"/>
        <v>43716</v>
      </c>
      <c r="X13" s="83"/>
      <c r="Y13" s="83"/>
      <c r="Z13" s="83"/>
    </row>
    <row r="14" spans="1:26" ht="19.5" customHeight="1">
      <c r="A14" s="83"/>
      <c r="B14" s="225"/>
      <c r="C14" s="118" t="s">
        <v>50</v>
      </c>
      <c r="D14" s="163" t="s">
        <v>46</v>
      </c>
      <c r="E14" s="120" t="s">
        <v>19</v>
      </c>
      <c r="F14" s="134">
        <v>2</v>
      </c>
      <c r="G14" s="121">
        <v>0</v>
      </c>
      <c r="H14" s="122">
        <v>1</v>
      </c>
      <c r="I14" s="122">
        <v>0</v>
      </c>
      <c r="J14" s="122">
        <v>1</v>
      </c>
      <c r="K14" s="122">
        <v>0</v>
      </c>
      <c r="L14" s="122">
        <v>0</v>
      </c>
      <c r="M14" s="135">
        <v>0</v>
      </c>
      <c r="N14" s="83"/>
      <c r="O14" s="110"/>
      <c r="P14" s="214"/>
      <c r="Q14" s="225"/>
      <c r="R14" s="220"/>
      <c r="S14" s="220"/>
      <c r="T14" s="220"/>
      <c r="U14" s="220"/>
      <c r="V14" s="220"/>
      <c r="W14" s="217"/>
      <c r="X14" s="83"/>
      <c r="Y14" s="83"/>
      <c r="Z14" s="83"/>
    </row>
    <row r="15" spans="1:26" ht="19.5" customHeight="1">
      <c r="A15" s="83"/>
      <c r="B15" s="225"/>
      <c r="C15" s="118" t="s">
        <v>50</v>
      </c>
      <c r="D15" s="163" t="s">
        <v>46</v>
      </c>
      <c r="E15" s="120" t="s">
        <v>18</v>
      </c>
      <c r="F15" s="134">
        <v>2</v>
      </c>
      <c r="G15" s="121">
        <v>1</v>
      </c>
      <c r="H15" s="122">
        <v>0</v>
      </c>
      <c r="I15" s="122">
        <v>0</v>
      </c>
      <c r="J15" s="122">
        <v>0</v>
      </c>
      <c r="K15" s="122">
        <v>1</v>
      </c>
      <c r="L15" s="122">
        <v>0</v>
      </c>
      <c r="M15" s="135">
        <v>0</v>
      </c>
      <c r="N15" s="83"/>
      <c r="O15" s="110"/>
      <c r="P15" s="214"/>
      <c r="Q15" s="225"/>
      <c r="R15" s="220"/>
      <c r="S15" s="220"/>
      <c r="T15" s="220"/>
      <c r="U15" s="220"/>
      <c r="V15" s="220"/>
      <c r="W15" s="217"/>
      <c r="X15" s="83"/>
      <c r="Y15" s="83"/>
      <c r="Z15" s="83"/>
    </row>
    <row r="16" spans="1:26" ht="19.5" customHeight="1">
      <c r="A16" s="83"/>
      <c r="B16" s="225"/>
      <c r="C16" s="119" t="s">
        <v>52</v>
      </c>
      <c r="D16" s="176" t="s">
        <v>53</v>
      </c>
      <c r="E16" s="120" t="s">
        <v>15</v>
      </c>
      <c r="F16" s="134">
        <v>2</v>
      </c>
      <c r="G16" s="121">
        <v>0</v>
      </c>
      <c r="H16" s="122">
        <v>0</v>
      </c>
      <c r="I16" s="122">
        <v>0</v>
      </c>
      <c r="J16" s="122">
        <v>0</v>
      </c>
      <c r="K16" s="122">
        <v>0</v>
      </c>
      <c r="L16" s="122">
        <v>2</v>
      </c>
      <c r="M16" s="135">
        <v>0</v>
      </c>
      <c r="N16" s="83"/>
      <c r="O16" s="110"/>
      <c r="P16" s="215"/>
      <c r="Q16" s="228"/>
      <c r="R16" s="221"/>
      <c r="S16" s="221"/>
      <c r="T16" s="221"/>
      <c r="U16" s="221"/>
      <c r="V16" s="221"/>
      <c r="W16" s="218"/>
      <c r="X16" s="83"/>
      <c r="Y16" s="83"/>
      <c r="Z16" s="83"/>
    </row>
    <row r="17" spans="1:26" ht="19.5" customHeight="1">
      <c r="A17" s="83"/>
      <c r="B17" s="225"/>
      <c r="C17" s="103"/>
      <c r="D17" s="105"/>
      <c r="E17" s="104"/>
      <c r="F17" s="147"/>
      <c r="G17" s="41"/>
      <c r="H17" s="42"/>
      <c r="I17" s="42"/>
      <c r="J17" s="42"/>
      <c r="K17" s="42"/>
      <c r="L17" s="42"/>
      <c r="M17" s="148"/>
      <c r="N17" s="83"/>
      <c r="O17" s="123" t="s">
        <v>54</v>
      </c>
      <c r="P17" s="124">
        <f t="shared" ref="P17:W17" si="6">F5</f>
        <v>20</v>
      </c>
      <c r="Q17" s="125">
        <f t="shared" si="6"/>
        <v>16</v>
      </c>
      <c r="R17" s="126">
        <f t="shared" si="6"/>
        <v>12</v>
      </c>
      <c r="S17" s="126">
        <f t="shared" si="6"/>
        <v>8</v>
      </c>
      <c r="T17" s="126">
        <f t="shared" si="6"/>
        <v>4</v>
      </c>
      <c r="U17" s="126">
        <f t="shared" si="6"/>
        <v>0</v>
      </c>
      <c r="V17" s="126">
        <f t="shared" si="6"/>
        <v>0</v>
      </c>
      <c r="W17" s="127">
        <f t="shared" si="6"/>
        <v>0</v>
      </c>
      <c r="X17" s="83"/>
      <c r="Y17" s="83"/>
      <c r="Z17" s="83"/>
    </row>
    <row r="18" spans="1:26" ht="19.5" customHeight="1">
      <c r="A18" s="83"/>
      <c r="B18" s="226"/>
      <c r="C18" s="106"/>
      <c r="D18" s="107"/>
      <c r="E18" s="108"/>
      <c r="F18" s="109"/>
      <c r="G18" s="46"/>
      <c r="H18" s="47"/>
      <c r="I18" s="47"/>
      <c r="J18" s="47"/>
      <c r="K18" s="47"/>
      <c r="L18" s="47"/>
      <c r="M18" s="49"/>
      <c r="N18" s="83"/>
      <c r="O18" s="128" t="s">
        <v>55</v>
      </c>
      <c r="P18" s="129">
        <f t="shared" ref="P18:W18" si="7">F6</f>
        <v>20</v>
      </c>
      <c r="Q18" s="130">
        <f t="shared" si="7"/>
        <v>4</v>
      </c>
      <c r="R18" s="131">
        <f t="shared" si="7"/>
        <v>3</v>
      </c>
      <c r="S18" s="131">
        <f t="shared" si="7"/>
        <v>4</v>
      </c>
      <c r="T18" s="131">
        <f t="shared" si="7"/>
        <v>2</v>
      </c>
      <c r="U18" s="131">
        <f t="shared" si="7"/>
        <v>2</v>
      </c>
      <c r="V18" s="131">
        <f t="shared" si="7"/>
        <v>3</v>
      </c>
      <c r="W18" s="132">
        <f t="shared" si="7"/>
        <v>2</v>
      </c>
      <c r="X18" s="83"/>
      <c r="Y18" s="83"/>
      <c r="Z18" s="83"/>
    </row>
    <row r="19" spans="1:26" ht="19.5" customHeight="1">
      <c r="A19" s="83"/>
      <c r="B19" s="236" t="s">
        <v>56</v>
      </c>
      <c r="C19" s="133" t="s">
        <v>57</v>
      </c>
      <c r="D19" s="163" t="s">
        <v>46</v>
      </c>
      <c r="E19" s="120" t="s">
        <v>14</v>
      </c>
      <c r="F19" s="134">
        <v>2</v>
      </c>
      <c r="G19" s="121">
        <v>0</v>
      </c>
      <c r="H19" s="122">
        <v>0</v>
      </c>
      <c r="I19" s="122">
        <v>0</v>
      </c>
      <c r="J19" s="122">
        <v>0</v>
      </c>
      <c r="K19" s="122">
        <v>1</v>
      </c>
      <c r="L19" s="122">
        <v>1</v>
      </c>
      <c r="M19" s="135">
        <v>0</v>
      </c>
      <c r="N19" s="83"/>
      <c r="O19" s="136" t="s">
        <v>58</v>
      </c>
      <c r="P19" s="137">
        <f t="shared" ref="P19:W19" si="8">SUM(IF($D$7=$O19,F$7,0),IF($D$8=$O19,F$8,0),IF($D$9=$O19,F$9,0),IF($D$10=$O19,F$10,0),IF($D$11=$O19,F$11,0),IF($D$12=$O19,F$12,0),IF($D$13=$O19,F$13,0),IF($D$16=$O19,F$16,0),IF($D$17=$O19,F$17,0),IF($D$18=$O19,F$18,0),IF($D$19=$O19,F$19,0),IF($D$20=$O19,F$20,0),IF($D$21=$O19,F$21,0),IF($D$22=$O19,F$22,0),IF($D$23=$O19,F$23,0),IF($D$24=$O19,F$24,0),IF($D$25=$O19,F$25,0),IF($D$26=$O19,F$26,0),IF($D$27=$O19,F$27,0),IF($D$28=$O19,F$28,0),IF($D$29=$O19,F$29,0),IF($D$30=$O19,F$30,0),IF($D$31=$O19,F$31,0),IF($D$32=$O19,F$32,0))</f>
        <v>0</v>
      </c>
      <c r="Q19" s="138">
        <f t="shared" si="8"/>
        <v>0</v>
      </c>
      <c r="R19" s="139">
        <f t="shared" si="8"/>
        <v>0</v>
      </c>
      <c r="S19" s="139">
        <f t="shared" si="8"/>
        <v>0</v>
      </c>
      <c r="T19" s="139">
        <f t="shared" si="8"/>
        <v>0</v>
      </c>
      <c r="U19" s="139">
        <f t="shared" si="8"/>
        <v>0</v>
      </c>
      <c r="V19" s="139">
        <f t="shared" si="8"/>
        <v>0</v>
      </c>
      <c r="W19" s="140">
        <f t="shared" si="8"/>
        <v>0</v>
      </c>
      <c r="X19" s="83"/>
      <c r="Y19" s="83"/>
      <c r="Z19" s="83"/>
    </row>
    <row r="20" spans="1:26" ht="19.5" customHeight="1">
      <c r="A20" s="83"/>
      <c r="B20" s="225"/>
      <c r="C20" s="133" t="s">
        <v>59</v>
      </c>
      <c r="D20" s="176" t="s">
        <v>46</v>
      </c>
      <c r="E20" s="120" t="s">
        <v>17</v>
      </c>
      <c r="F20" s="134">
        <v>2</v>
      </c>
      <c r="G20" s="121">
        <v>1</v>
      </c>
      <c r="H20" s="122">
        <v>0</v>
      </c>
      <c r="I20" s="122">
        <v>1</v>
      </c>
      <c r="J20" s="122">
        <v>0</v>
      </c>
      <c r="K20" s="122">
        <v>0</v>
      </c>
      <c r="L20" s="122">
        <v>0</v>
      </c>
      <c r="M20" s="135">
        <v>0</v>
      </c>
      <c r="N20" s="83"/>
      <c r="O20" s="141" t="s">
        <v>48</v>
      </c>
      <c r="P20" s="142">
        <f t="shared" ref="P20:W20" si="9">SUM(IF($D$7=$O20,F$7,0),IF($D$8=$O20,F$8,0),IF($D$9=$O20,F$9,0),IF($D$10=$O20,F$10,0),IF($D$11=$O20,F$11,0),IF($D$12=$O20,F$12,0),IF($D$13=$O20,F$13,0),IF($D$16=$O20,F$16,0),IF($D$17=$O20,F$17,0),IF($D$18=$O20,F$18,0),IF($D$19=$O20,F$19,0),IF($D$20=$O20,F$20,0),IF($D$21=$O20,F$21,0),IF($D$22=$O20,F$22,0),IF($D$23=$O20,F$23,0),IF($D$24=$O20,F$24,0),IF($D$25=$O20,F$25,0),IF($D$26=$O20,F$26,0),IF($D$27=$O20,F$27,0),IF($D$28=$O20,F$28,0),IF($D$29=$O20,F$29,0),IF($D$30=$O20,F$30,0),IF($D$31=$O20,F$31,0),IF($D$32=$O20,F$32,0))</f>
        <v>3</v>
      </c>
      <c r="Q20" s="143">
        <f t="shared" si="9"/>
        <v>1</v>
      </c>
      <c r="R20" s="144">
        <f t="shared" si="9"/>
        <v>0</v>
      </c>
      <c r="S20" s="144">
        <f t="shared" si="9"/>
        <v>1</v>
      </c>
      <c r="T20" s="144">
        <f t="shared" si="9"/>
        <v>1</v>
      </c>
      <c r="U20" s="144">
        <f t="shared" si="9"/>
        <v>0</v>
      </c>
      <c r="V20" s="144">
        <f t="shared" si="9"/>
        <v>0</v>
      </c>
      <c r="W20" s="145">
        <f t="shared" si="9"/>
        <v>0</v>
      </c>
      <c r="X20" s="83"/>
      <c r="Y20" s="83"/>
      <c r="Z20" s="83"/>
    </row>
    <row r="21" spans="1:26" ht="19.5" customHeight="1">
      <c r="A21" s="83"/>
      <c r="B21" s="225"/>
      <c r="C21" s="146" t="s">
        <v>60</v>
      </c>
      <c r="D21" s="105" t="s">
        <v>46</v>
      </c>
      <c r="E21" s="104" t="s">
        <v>18</v>
      </c>
      <c r="F21" s="147">
        <v>1</v>
      </c>
      <c r="G21" s="41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148">
        <v>1</v>
      </c>
      <c r="N21" s="83"/>
      <c r="O21" s="149" t="s">
        <v>46</v>
      </c>
      <c r="P21" s="150">
        <f t="shared" ref="P21:W21" si="10">SUM(IF($D$7=$O21,F$7,0),IF($D$8=$O21,F$8,0),IF($D$9=$O21,F$9,0),IF($D$10=$O21,F$10,0),IF($D$11=$O21,F$11,0),IF($D$12=$O21,F$12,0),IF($D$13=$O21,F$13,0),IF($D$16=$O21,F$16,0),IF($D$17=$O21,F$17,0),IF($D$18=$O21,F$18,0),IF($D$19=$O21,F$19,0),IF($D$20=$O21,F$20,0),IF($D$21=$O21,F$21,0),IF($D$22=$O21,F$22,0),IF($D$23=$O21,F$23,0),IF($D$24=$O21,F$24,0),IF($D$25=$O21,F$25,0),IF($D$26=$O21,F$26,0),IF($D$27=$O21,F$27,0),IF($D$28=$O21,F$28,0),IF($D$29=$O21,F$29,0),IF($D$30=$O21,F$30,0),IF($D$31=$O21,F$31,0),IF($D$32=$O21,F$32,0))</f>
        <v>11</v>
      </c>
      <c r="Q21" s="151">
        <f t="shared" si="10"/>
        <v>2</v>
      </c>
      <c r="R21" s="152">
        <f t="shared" si="10"/>
        <v>2</v>
      </c>
      <c r="S21" s="152">
        <f t="shared" si="10"/>
        <v>3</v>
      </c>
      <c r="T21" s="152">
        <f t="shared" si="10"/>
        <v>0</v>
      </c>
      <c r="U21" s="152">
        <f t="shared" si="10"/>
        <v>1</v>
      </c>
      <c r="V21" s="152">
        <f t="shared" si="10"/>
        <v>1</v>
      </c>
      <c r="W21" s="153">
        <f t="shared" si="10"/>
        <v>2</v>
      </c>
      <c r="X21" s="83"/>
      <c r="Y21" s="83"/>
      <c r="Z21" s="83"/>
    </row>
    <row r="22" spans="1:26" ht="19.5" customHeight="1">
      <c r="A22" s="83"/>
      <c r="B22" s="226"/>
      <c r="C22" s="106"/>
      <c r="D22" s="107"/>
      <c r="E22" s="108"/>
      <c r="F22" s="109"/>
      <c r="G22" s="46"/>
      <c r="H22" s="47"/>
      <c r="I22" s="47"/>
      <c r="J22" s="47"/>
      <c r="K22" s="47"/>
      <c r="L22" s="47"/>
      <c r="M22" s="49"/>
      <c r="N22" s="83"/>
      <c r="O22" s="154" t="s">
        <v>53</v>
      </c>
      <c r="P22" s="155">
        <f t="shared" ref="P22:W22" si="11">SUM(IF($D$7=$O22,F$7,0),IF($D$8=$O22,F$8,0),IF($D$9=$O22,F$9,0),IF($D$10=$O22,F$10,0),IF($D$11=$O22,F$11,0),IF($D$12=$O22,F$12,0),IF($D$13=$O22,F$13,0),IF($D$16=$O22,F$16,0),IF($D$17=$O22,F$17,0),IF($D$18=$O22,F$18,0),IF($D$19=$O22,F$19,0),IF($D$20=$O22,F$20,0),IF($D$21=$O22,F$21,0),IF($D$22=$O22,F$22,0),IF($D$23=$O22,F$23,0),IF($D$24=$O22,F$24,0),IF($D$25=$O22,F$25,0),IF($D$26=$O22,F$26,0),IF($D$27=$O22,F$27,0),IF($D$28=$O22,F$28,0),IF($D$29=$O22,F$29,0),IF($D$30=$O22,F$30,0),IF($D$31=$O22,F$31,0),IF($D$32=$O22,F$32,0))</f>
        <v>2</v>
      </c>
      <c r="Q22" s="157">
        <f t="shared" si="11"/>
        <v>0</v>
      </c>
      <c r="R22" s="159">
        <f t="shared" si="11"/>
        <v>0</v>
      </c>
      <c r="S22" s="159">
        <f t="shared" si="11"/>
        <v>0</v>
      </c>
      <c r="T22" s="159">
        <f t="shared" si="11"/>
        <v>0</v>
      </c>
      <c r="U22" s="159">
        <f t="shared" si="11"/>
        <v>0</v>
      </c>
      <c r="V22" s="159">
        <f t="shared" si="11"/>
        <v>2</v>
      </c>
      <c r="W22" s="162">
        <f t="shared" si="11"/>
        <v>0</v>
      </c>
      <c r="X22" s="83"/>
      <c r="Y22" s="83"/>
      <c r="Z22" s="83"/>
    </row>
    <row r="23" spans="1:26" ht="19.5" customHeight="1">
      <c r="A23" s="83"/>
      <c r="B23" s="235"/>
      <c r="C23" s="112"/>
      <c r="D23" s="163"/>
      <c r="E23" s="113"/>
      <c r="F23" s="114"/>
      <c r="G23" s="115"/>
      <c r="H23" s="116"/>
      <c r="I23" s="116"/>
      <c r="J23" s="116"/>
      <c r="K23" s="116"/>
      <c r="L23" s="116"/>
      <c r="M23" s="117"/>
      <c r="N23" s="83"/>
      <c r="O23" s="164" t="s">
        <v>61</v>
      </c>
      <c r="P23" s="165">
        <f t="shared" ref="P23:W23" si="12">SUM(IF($D$7=$O23,F$7,0),IF($D$8=$O23,F$8,0),IF($D$9=$O23,F$9,0),IF($D$10=$O23,F$10,0),IF($D$11=$O23,F$11,0),IF($D$12=$O23,F$12,0),IF($D$13=$O23,F$13,0),IF($D$16=$O23,F$16,0),IF($D$17=$O23,F$17,0),IF($D$18=$O23,F$18,0),IF($D$19=$O23,F$19,0),IF($D$20=$O23,F$20,0),IF($D$21=$O23,F$21,0),IF($D$22=$O23,F$22,0),IF($D$23=$O23,F$23,0),IF($D$24=$O23,F$24,0),IF($D$25=$O23,F$25,0),IF($D$26=$O23,F$26,0),IF($D$27=$O23,F$27,0),IF($D$28=$O23,F$28,0),IF($D$29=$O23,F$29,0),IF($D$30=$O23,F$30,0),IF($D$31=$O23,F$31,0),IF($D$32=$O23,F$32,0))</f>
        <v>0</v>
      </c>
      <c r="Q23" s="166">
        <f t="shared" si="12"/>
        <v>0</v>
      </c>
      <c r="R23" s="167">
        <f t="shared" si="12"/>
        <v>0</v>
      </c>
      <c r="S23" s="167">
        <f t="shared" si="12"/>
        <v>0</v>
      </c>
      <c r="T23" s="167">
        <f t="shared" si="12"/>
        <v>0</v>
      </c>
      <c r="U23" s="167">
        <f t="shared" si="12"/>
        <v>0</v>
      </c>
      <c r="V23" s="167">
        <f t="shared" si="12"/>
        <v>0</v>
      </c>
      <c r="W23" s="170">
        <f t="shared" si="12"/>
        <v>0</v>
      </c>
      <c r="X23" s="83"/>
      <c r="Y23" s="83"/>
      <c r="Z23" s="83"/>
    </row>
    <row r="24" spans="1:26" ht="19.5" customHeight="1">
      <c r="A24" s="83"/>
      <c r="B24" s="225"/>
      <c r="C24" s="103"/>
      <c r="D24" s="105"/>
      <c r="E24" s="104"/>
      <c r="F24" s="147"/>
      <c r="G24" s="41"/>
      <c r="H24" s="42"/>
      <c r="I24" s="42"/>
      <c r="J24" s="42"/>
      <c r="K24" s="42"/>
      <c r="L24" s="42"/>
      <c r="M24" s="148"/>
      <c r="N24" s="83"/>
      <c r="O24" s="171" t="s">
        <v>62</v>
      </c>
      <c r="P24" s="172">
        <f t="shared" ref="P24:W24" si="13">SUM(IF($D$7=$O24,F$7,0),IF($D$8=$O24,F$8,0),IF($D$9=$O24,F$9,0),IF($D$10=$O24,F$10,0),IF($D$11=$O24,F$11,0),IF($D$12=$O24,F$12,0),IF($D$13=$O24,F$13,0),IF($D$16=$O24,F$16,0),IF($D$17=$O24,F$17,0),IF($D$18=$O24,F$18,0),IF($D$19=$O24,F$19,0),IF($D$20=$O24,F$20,0),IF($D$21=$O24,F$21,0),IF($D$22=$O24,F$22,0),IF($D$23=$O24,F$23,0),IF($D$24=$O24,F$24,0),IF($D$25=$O24,F$25,0),IF($D$26=$O24,F$26,0),IF($D$27=$O24,F$27,0),IF($D$28=$O24,F$28,0),IF($D$29=$O24,F$29,0),IF($D$30=$O24,F$30,0),IF($D$31=$O24,F$31,0),IF($D$32=$O24,F$32,0))</f>
        <v>0</v>
      </c>
      <c r="Q24" s="173">
        <f t="shared" si="13"/>
        <v>0</v>
      </c>
      <c r="R24" s="174">
        <f t="shared" si="13"/>
        <v>0</v>
      </c>
      <c r="S24" s="174">
        <f t="shared" si="13"/>
        <v>0</v>
      </c>
      <c r="T24" s="174">
        <f t="shared" si="13"/>
        <v>0</v>
      </c>
      <c r="U24" s="174">
        <f t="shared" si="13"/>
        <v>0</v>
      </c>
      <c r="V24" s="174">
        <f t="shared" si="13"/>
        <v>0</v>
      </c>
      <c r="W24" s="175">
        <f t="shared" si="13"/>
        <v>0</v>
      </c>
      <c r="X24" s="83"/>
      <c r="Y24" s="83"/>
      <c r="Z24" s="83"/>
    </row>
    <row r="25" spans="1:26" ht="19.5" customHeight="1">
      <c r="A25" s="83"/>
      <c r="B25" s="226"/>
      <c r="C25" s="106"/>
      <c r="D25" s="107"/>
      <c r="E25" s="108"/>
      <c r="F25" s="109"/>
      <c r="G25" s="46"/>
      <c r="H25" s="47"/>
      <c r="I25" s="47"/>
      <c r="J25" s="47"/>
      <c r="K25" s="47"/>
      <c r="L25" s="47"/>
      <c r="M25" s="49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9.5" customHeight="1">
      <c r="A26" s="83"/>
      <c r="B26" s="235"/>
      <c r="C26" s="119"/>
      <c r="D26" s="176"/>
      <c r="E26" s="120"/>
      <c r="F26" s="134"/>
      <c r="G26" s="121"/>
      <c r="H26" s="122"/>
      <c r="I26" s="122"/>
      <c r="J26" s="122"/>
      <c r="K26" s="122"/>
      <c r="L26" s="122"/>
      <c r="M26" s="135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9.5" customHeight="1">
      <c r="A27" s="83"/>
      <c r="B27" s="225"/>
      <c r="C27" s="103"/>
      <c r="D27" s="105"/>
      <c r="E27" s="104"/>
      <c r="F27" s="147"/>
      <c r="G27" s="41"/>
      <c r="H27" s="42"/>
      <c r="I27" s="42"/>
      <c r="J27" s="42"/>
      <c r="K27" s="42"/>
      <c r="L27" s="42"/>
      <c r="M27" s="148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9.5" customHeight="1">
      <c r="A28" s="83"/>
      <c r="B28" s="226"/>
      <c r="C28" s="106"/>
      <c r="D28" s="107"/>
      <c r="E28" s="108"/>
      <c r="F28" s="109"/>
      <c r="G28" s="46"/>
      <c r="H28" s="47"/>
      <c r="I28" s="47"/>
      <c r="J28" s="47"/>
      <c r="K28" s="47"/>
      <c r="L28" s="47"/>
      <c r="M28" s="49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9.5" customHeight="1">
      <c r="A29" s="83"/>
      <c r="B29" s="235"/>
      <c r="C29" s="112"/>
      <c r="D29" s="163"/>
      <c r="E29" s="113"/>
      <c r="F29" s="114"/>
      <c r="G29" s="115"/>
      <c r="H29" s="116"/>
      <c r="I29" s="116"/>
      <c r="J29" s="116"/>
      <c r="K29" s="116"/>
      <c r="L29" s="116"/>
      <c r="M29" s="117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9.5" customHeight="1">
      <c r="A30" s="83"/>
      <c r="B30" s="226"/>
      <c r="C30" s="106"/>
      <c r="D30" s="107"/>
      <c r="E30" s="108"/>
      <c r="F30" s="109"/>
      <c r="G30" s="46"/>
      <c r="H30" s="47"/>
      <c r="I30" s="47"/>
      <c r="J30" s="47"/>
      <c r="K30" s="47"/>
      <c r="L30" s="47"/>
      <c r="M30" s="49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9.5" customHeight="1">
      <c r="A31" s="83"/>
      <c r="B31" s="235"/>
      <c r="C31" s="119"/>
      <c r="D31" s="176"/>
      <c r="E31" s="120"/>
      <c r="F31" s="134"/>
      <c r="G31" s="121"/>
      <c r="H31" s="122"/>
      <c r="I31" s="122"/>
      <c r="J31" s="122"/>
      <c r="K31" s="122"/>
      <c r="L31" s="122"/>
      <c r="M31" s="135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9.5" customHeight="1">
      <c r="A32" s="83"/>
      <c r="B32" s="228"/>
      <c r="C32" s="177"/>
      <c r="D32" s="178"/>
      <c r="E32" s="179"/>
      <c r="F32" s="180"/>
      <c r="G32" s="181"/>
      <c r="H32" s="182"/>
      <c r="I32" s="182"/>
      <c r="J32" s="182"/>
      <c r="K32" s="182"/>
      <c r="L32" s="182"/>
      <c r="M32" s="1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9.5" customHeight="1">
      <c r="A33" s="83"/>
      <c r="B33" s="184"/>
      <c r="C33" s="184"/>
      <c r="D33" s="185"/>
      <c r="E33" s="184"/>
      <c r="F33" s="186" t="str">
        <f t="shared" ref="F33:M33" si="14">IF(SUM(F7:F32)=F6,"",IF(SUM(F7:F32)=0,"","ERR"))</f>
        <v/>
      </c>
      <c r="G33" s="186" t="str">
        <f t="shared" si="14"/>
        <v/>
      </c>
      <c r="H33" s="186" t="str">
        <f t="shared" si="14"/>
        <v/>
      </c>
      <c r="I33" s="186" t="str">
        <f t="shared" si="14"/>
        <v/>
      </c>
      <c r="J33" s="186" t="str">
        <f t="shared" si="14"/>
        <v/>
      </c>
      <c r="K33" s="186" t="str">
        <f t="shared" si="14"/>
        <v/>
      </c>
      <c r="L33" s="186" t="str">
        <f t="shared" si="14"/>
        <v/>
      </c>
      <c r="M33" s="186" t="str">
        <f t="shared" si="14"/>
        <v/>
      </c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9.5" customHeight="1">
      <c r="A34" s="83"/>
      <c r="B34" s="83"/>
      <c r="C34" s="83"/>
      <c r="D34" s="84"/>
      <c r="E34" s="83"/>
      <c r="F34" s="85"/>
      <c r="G34" s="191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9.5" customHeight="1">
      <c r="A35" s="83"/>
      <c r="B35" s="83"/>
      <c r="C35" s="83"/>
      <c r="D35" s="84"/>
      <c r="E35" s="83"/>
      <c r="F35" s="85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9.5" customHeight="1">
      <c r="A36" s="83"/>
      <c r="B36" s="83"/>
      <c r="C36" s="83"/>
      <c r="D36" s="84"/>
      <c r="E36" s="83"/>
      <c r="F36" s="85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9.5" customHeight="1">
      <c r="A37" s="83"/>
      <c r="B37" s="83"/>
      <c r="C37" s="83"/>
      <c r="D37" s="84"/>
      <c r="E37" s="83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9.5" customHeight="1">
      <c r="A38" s="83"/>
      <c r="B38" s="83"/>
      <c r="C38" s="83"/>
      <c r="D38" s="84"/>
      <c r="E38" s="83"/>
      <c r="F38" s="85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9.5" customHeight="1">
      <c r="A39" s="83"/>
      <c r="B39" s="83"/>
      <c r="C39" s="83"/>
      <c r="D39" s="84"/>
      <c r="E39" s="83"/>
      <c r="F39" s="85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9.5" customHeight="1">
      <c r="A40" s="83"/>
      <c r="B40" s="83"/>
      <c r="C40" s="83"/>
      <c r="D40" s="84"/>
      <c r="E40" s="83"/>
      <c r="F40" s="85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9.5" customHeight="1">
      <c r="A41" s="83"/>
      <c r="B41" s="83"/>
      <c r="C41" s="83"/>
      <c r="D41" s="84"/>
      <c r="E41" s="83"/>
      <c r="F41" s="85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9.5" customHeight="1">
      <c r="A42" s="83"/>
      <c r="B42" s="83"/>
      <c r="C42" s="83"/>
      <c r="D42" s="84"/>
      <c r="E42" s="83"/>
      <c r="F42" s="85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9.5" customHeight="1">
      <c r="A43" s="83"/>
      <c r="B43" s="83"/>
      <c r="C43" s="83"/>
      <c r="D43" s="84"/>
      <c r="E43" s="83"/>
      <c r="F43" s="85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9.5" customHeight="1">
      <c r="A44" s="83"/>
      <c r="B44" s="83"/>
      <c r="C44" s="83"/>
      <c r="D44" s="84"/>
      <c r="E44" s="83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9.5" customHeight="1">
      <c r="A45" s="83"/>
      <c r="B45" s="83"/>
      <c r="C45" s="83"/>
      <c r="D45" s="84"/>
      <c r="E45" s="83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9.5" customHeight="1">
      <c r="A46" s="83"/>
      <c r="B46" s="83"/>
      <c r="C46" s="83"/>
      <c r="D46" s="84"/>
      <c r="E46" s="83"/>
      <c r="F46" s="85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9.5" customHeight="1">
      <c r="A47" s="83"/>
      <c r="B47" s="83"/>
      <c r="C47" s="83"/>
      <c r="D47" s="84"/>
      <c r="E47" s="83"/>
      <c r="F47" s="85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9.5" customHeight="1">
      <c r="A48" s="83"/>
      <c r="B48" s="83"/>
      <c r="C48" s="83"/>
      <c r="D48" s="84"/>
      <c r="E48" s="83"/>
      <c r="F48" s="85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9.5" customHeight="1">
      <c r="A49" s="83"/>
      <c r="B49" s="83"/>
      <c r="C49" s="83"/>
      <c r="D49" s="84"/>
      <c r="E49" s="83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9.5" customHeight="1">
      <c r="A50" s="83"/>
      <c r="B50" s="83"/>
      <c r="C50" s="83"/>
      <c r="D50" s="84"/>
      <c r="E50" s="83"/>
      <c r="F50" s="85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9.5" customHeight="1">
      <c r="A51" s="83"/>
      <c r="B51" s="83"/>
      <c r="C51" s="83"/>
      <c r="D51" s="84"/>
      <c r="E51" s="83"/>
      <c r="F51" s="85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9.5" customHeight="1">
      <c r="A52" s="83"/>
      <c r="B52" s="83"/>
      <c r="C52" s="83"/>
      <c r="D52" s="84"/>
      <c r="E52" s="83"/>
      <c r="F52" s="85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9.5" customHeight="1">
      <c r="A53" s="83"/>
      <c r="B53" s="83"/>
      <c r="C53" s="83"/>
      <c r="D53" s="84"/>
      <c r="E53" s="83"/>
      <c r="F53" s="85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9.5" customHeight="1">
      <c r="A54" s="83"/>
      <c r="B54" s="83"/>
      <c r="C54" s="83"/>
      <c r="D54" s="84"/>
      <c r="E54" s="83"/>
      <c r="F54" s="85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9.5" customHeight="1">
      <c r="A55" s="83"/>
      <c r="B55" s="83"/>
      <c r="C55" s="83"/>
      <c r="D55" s="84"/>
      <c r="E55" s="83"/>
      <c r="F55" s="85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9.5" customHeight="1">
      <c r="A56" s="83"/>
      <c r="B56" s="83"/>
      <c r="C56" s="83"/>
      <c r="D56" s="84"/>
      <c r="E56" s="83"/>
      <c r="F56" s="85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9.5" customHeight="1">
      <c r="A57" s="83"/>
      <c r="B57" s="83"/>
      <c r="C57" s="83"/>
      <c r="D57" s="84"/>
      <c r="E57" s="83"/>
      <c r="F57" s="85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9.5" customHeight="1">
      <c r="A58" s="83"/>
      <c r="B58" s="83"/>
      <c r="C58" s="83"/>
      <c r="D58" s="84"/>
      <c r="E58" s="83"/>
      <c r="F58" s="85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9.5" customHeight="1">
      <c r="A59" s="83"/>
      <c r="B59" s="83"/>
      <c r="C59" s="83"/>
      <c r="D59" s="84"/>
      <c r="E59" s="83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9.5" customHeight="1">
      <c r="A60" s="83"/>
      <c r="B60" s="83"/>
      <c r="C60" s="83"/>
      <c r="D60" s="84"/>
      <c r="E60" s="83"/>
      <c r="F60" s="85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9.5" customHeight="1">
      <c r="A61" s="83"/>
      <c r="B61" s="83"/>
      <c r="C61" s="83"/>
      <c r="D61" s="84"/>
      <c r="E61" s="83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9.5" customHeight="1">
      <c r="A62" s="83"/>
      <c r="B62" s="83"/>
      <c r="C62" s="83"/>
      <c r="D62" s="84"/>
      <c r="E62" s="83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9.5" customHeight="1">
      <c r="A63" s="83"/>
      <c r="B63" s="83"/>
      <c r="C63" s="83"/>
      <c r="D63" s="84"/>
      <c r="E63" s="83"/>
      <c r="F63" s="85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9.5" customHeight="1">
      <c r="A64" s="83"/>
      <c r="B64" s="83"/>
      <c r="C64" s="83"/>
      <c r="D64" s="84"/>
      <c r="E64" s="83"/>
      <c r="F64" s="85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9.5" customHeight="1">
      <c r="A65" s="83"/>
      <c r="B65" s="83"/>
      <c r="C65" s="83"/>
      <c r="D65" s="84"/>
      <c r="E65" s="83"/>
      <c r="F65" s="85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9.5" customHeight="1">
      <c r="A66" s="83"/>
      <c r="B66" s="83"/>
      <c r="C66" s="83"/>
      <c r="D66" s="84"/>
      <c r="E66" s="83"/>
      <c r="F66" s="85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9.5" customHeight="1">
      <c r="A67" s="83"/>
      <c r="B67" s="83"/>
      <c r="C67" s="83"/>
      <c r="D67" s="84"/>
      <c r="E67" s="83"/>
      <c r="F67" s="85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9.5" customHeight="1">
      <c r="A68" s="83"/>
      <c r="B68" s="83"/>
      <c r="C68" s="83"/>
      <c r="D68" s="84"/>
      <c r="E68" s="83"/>
      <c r="F68" s="85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9.5" customHeight="1">
      <c r="A69" s="83"/>
      <c r="B69" s="83"/>
      <c r="C69" s="83"/>
      <c r="D69" s="84"/>
      <c r="E69" s="83"/>
      <c r="F69" s="85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9.5" customHeight="1">
      <c r="A70" s="83"/>
      <c r="B70" s="83"/>
      <c r="C70" s="83"/>
      <c r="D70" s="84"/>
      <c r="E70" s="83"/>
      <c r="F70" s="85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9.5" customHeight="1">
      <c r="A71" s="83"/>
      <c r="B71" s="83"/>
      <c r="C71" s="83"/>
      <c r="D71" s="84"/>
      <c r="E71" s="83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9.5" customHeight="1">
      <c r="A72" s="83"/>
      <c r="B72" s="83"/>
      <c r="C72" s="83"/>
      <c r="D72" s="84"/>
      <c r="E72" s="83"/>
      <c r="F72" s="85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9.5" customHeight="1">
      <c r="A73" s="83"/>
      <c r="B73" s="83"/>
      <c r="C73" s="83"/>
      <c r="D73" s="84"/>
      <c r="E73" s="83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9.5" customHeight="1">
      <c r="A74" s="83"/>
      <c r="B74" s="83"/>
      <c r="C74" s="83"/>
      <c r="D74" s="84"/>
      <c r="E74" s="83"/>
      <c r="F74" s="85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9.5" customHeight="1">
      <c r="A75" s="83"/>
      <c r="B75" s="83"/>
      <c r="C75" s="83"/>
      <c r="D75" s="84"/>
      <c r="E75" s="83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9.5" customHeight="1">
      <c r="A76" s="83"/>
      <c r="B76" s="83"/>
      <c r="C76" s="83"/>
      <c r="D76" s="84"/>
      <c r="E76" s="83"/>
      <c r="F76" s="85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9.5" customHeight="1">
      <c r="A77" s="83"/>
      <c r="B77" s="83"/>
      <c r="C77" s="83"/>
      <c r="D77" s="84"/>
      <c r="E77" s="83"/>
      <c r="F77" s="85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9.5" customHeight="1">
      <c r="A78" s="83"/>
      <c r="B78" s="83"/>
      <c r="C78" s="83"/>
      <c r="D78" s="84"/>
      <c r="E78" s="83"/>
      <c r="F78" s="85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9.5" customHeight="1">
      <c r="A79" s="83"/>
      <c r="B79" s="83"/>
      <c r="C79" s="83"/>
      <c r="D79" s="84"/>
      <c r="E79" s="83"/>
      <c r="F79" s="85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9.5" customHeight="1">
      <c r="A80" s="83"/>
      <c r="B80" s="83"/>
      <c r="C80" s="83"/>
      <c r="D80" s="84"/>
      <c r="E80" s="83"/>
      <c r="F80" s="85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9.5" customHeight="1">
      <c r="A81" s="83"/>
      <c r="B81" s="83"/>
      <c r="C81" s="83"/>
      <c r="D81" s="84"/>
      <c r="E81" s="83"/>
      <c r="F81" s="85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9.5" customHeight="1">
      <c r="A82" s="83"/>
      <c r="B82" s="83"/>
      <c r="C82" s="83"/>
      <c r="D82" s="84"/>
      <c r="E82" s="83"/>
      <c r="F82" s="85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9.5" customHeight="1">
      <c r="A83" s="83"/>
      <c r="B83" s="83"/>
      <c r="C83" s="83"/>
      <c r="D83" s="84"/>
      <c r="E83" s="83"/>
      <c r="F83" s="85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9.5" customHeight="1">
      <c r="A84" s="83"/>
      <c r="B84" s="83"/>
      <c r="C84" s="83"/>
      <c r="D84" s="84"/>
      <c r="E84" s="83"/>
      <c r="F84" s="85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9.5" customHeight="1">
      <c r="A85" s="83"/>
      <c r="B85" s="83"/>
      <c r="C85" s="83"/>
      <c r="D85" s="84"/>
      <c r="E85" s="83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9.5" customHeight="1">
      <c r="A86" s="83"/>
      <c r="B86" s="83"/>
      <c r="C86" s="83"/>
      <c r="D86" s="84"/>
      <c r="E86" s="83"/>
      <c r="F86" s="85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9.5" customHeight="1">
      <c r="A87" s="83"/>
      <c r="B87" s="83"/>
      <c r="C87" s="83"/>
      <c r="D87" s="84"/>
      <c r="E87" s="83"/>
      <c r="F87" s="85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9.5" customHeight="1">
      <c r="A88" s="83"/>
      <c r="B88" s="83"/>
      <c r="C88" s="83"/>
      <c r="D88" s="84"/>
      <c r="E88" s="83"/>
      <c r="F88" s="85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9.5" customHeight="1">
      <c r="A89" s="83"/>
      <c r="B89" s="83"/>
      <c r="C89" s="83"/>
      <c r="D89" s="84"/>
      <c r="E89" s="83"/>
      <c r="F89" s="85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9.5" customHeight="1">
      <c r="A90" s="83"/>
      <c r="B90" s="83"/>
      <c r="C90" s="83"/>
      <c r="D90" s="84"/>
      <c r="E90" s="83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9.5" customHeight="1">
      <c r="A91" s="83"/>
      <c r="B91" s="83"/>
      <c r="C91" s="83"/>
      <c r="D91" s="84"/>
      <c r="E91" s="83"/>
      <c r="F91" s="85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9.5" customHeight="1">
      <c r="A92" s="83"/>
      <c r="B92" s="83"/>
      <c r="C92" s="83"/>
      <c r="D92" s="84"/>
      <c r="E92" s="83"/>
      <c r="F92" s="85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9.5" customHeight="1">
      <c r="A93" s="83"/>
      <c r="B93" s="83"/>
      <c r="C93" s="83"/>
      <c r="D93" s="84"/>
      <c r="E93" s="83"/>
      <c r="F93" s="85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9.5" customHeight="1">
      <c r="A94" s="83"/>
      <c r="B94" s="83"/>
      <c r="C94" s="83"/>
      <c r="D94" s="84"/>
      <c r="E94" s="83"/>
      <c r="F94" s="85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9.5" customHeight="1">
      <c r="A95" s="83"/>
      <c r="B95" s="83"/>
      <c r="C95" s="83"/>
      <c r="D95" s="84"/>
      <c r="E95" s="83"/>
      <c r="F95" s="85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9.5" customHeight="1">
      <c r="A96" s="83"/>
      <c r="B96" s="83"/>
      <c r="C96" s="83"/>
      <c r="D96" s="84"/>
      <c r="E96" s="83"/>
      <c r="F96" s="85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9.5" customHeight="1">
      <c r="A97" s="83"/>
      <c r="B97" s="83"/>
      <c r="C97" s="83"/>
      <c r="D97" s="84"/>
      <c r="E97" s="83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9.5" customHeight="1">
      <c r="A98" s="83"/>
      <c r="B98" s="83"/>
      <c r="C98" s="83"/>
      <c r="D98" s="84"/>
      <c r="E98" s="83"/>
      <c r="F98" s="85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9.5" customHeight="1">
      <c r="A99" s="83"/>
      <c r="B99" s="83"/>
      <c r="C99" s="83"/>
      <c r="D99" s="84"/>
      <c r="E99" s="83"/>
      <c r="F99" s="85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9.5" customHeight="1">
      <c r="A100" s="83"/>
      <c r="B100" s="83"/>
      <c r="C100" s="83"/>
      <c r="D100" s="84"/>
      <c r="E100" s="83"/>
      <c r="F100" s="85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9.5" customHeight="1">
      <c r="A101" s="83"/>
      <c r="B101" s="83"/>
      <c r="C101" s="83"/>
      <c r="D101" s="84"/>
      <c r="E101" s="83"/>
      <c r="F101" s="85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9.5" customHeight="1">
      <c r="A102" s="83"/>
      <c r="B102" s="83"/>
      <c r="C102" s="83"/>
      <c r="D102" s="84"/>
      <c r="E102" s="83"/>
      <c r="F102" s="85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9.5" customHeight="1">
      <c r="A103" s="83"/>
      <c r="B103" s="83"/>
      <c r="C103" s="83"/>
      <c r="D103" s="84"/>
      <c r="E103" s="83"/>
      <c r="F103" s="85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9.5" customHeight="1">
      <c r="A104" s="83"/>
      <c r="B104" s="83"/>
      <c r="C104" s="83"/>
      <c r="D104" s="84"/>
      <c r="E104" s="83"/>
      <c r="F104" s="85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9.5" customHeight="1">
      <c r="A105" s="83"/>
      <c r="B105" s="83"/>
      <c r="C105" s="83"/>
      <c r="D105" s="84"/>
      <c r="E105" s="83"/>
      <c r="F105" s="85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9.5" customHeight="1">
      <c r="A106" s="83"/>
      <c r="B106" s="83"/>
      <c r="C106" s="83"/>
      <c r="D106" s="84"/>
      <c r="E106" s="83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 ht="19.5" customHeight="1">
      <c r="A107" s="83"/>
      <c r="B107" s="83"/>
      <c r="C107" s="83"/>
      <c r="D107" s="84"/>
      <c r="E107" s="83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 ht="19.5" customHeight="1">
      <c r="A108" s="83"/>
      <c r="B108" s="83"/>
      <c r="C108" s="83"/>
      <c r="D108" s="84"/>
      <c r="E108" s="83"/>
      <c r="F108" s="85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 ht="19.5" customHeight="1">
      <c r="A109" s="83"/>
      <c r="B109" s="83"/>
      <c r="C109" s="83"/>
      <c r="D109" s="84"/>
      <c r="E109" s="83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 ht="19.5" customHeight="1">
      <c r="A110" s="83"/>
      <c r="B110" s="83"/>
      <c r="C110" s="83"/>
      <c r="D110" s="84"/>
      <c r="E110" s="83"/>
      <c r="F110" s="85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 ht="19.5" customHeight="1">
      <c r="A111" s="83"/>
      <c r="B111" s="83"/>
      <c r="C111" s="83"/>
      <c r="D111" s="84"/>
      <c r="E111" s="83"/>
      <c r="F111" s="85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 ht="19.5" customHeight="1">
      <c r="A112" s="83"/>
      <c r="B112" s="83"/>
      <c r="C112" s="83"/>
      <c r="D112" s="84"/>
      <c r="E112" s="83"/>
      <c r="F112" s="85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 ht="19.5" customHeight="1">
      <c r="A113" s="83"/>
      <c r="B113" s="83"/>
      <c r="C113" s="83"/>
      <c r="D113" s="84"/>
      <c r="E113" s="83"/>
      <c r="F113" s="85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 ht="19.5" customHeight="1">
      <c r="A114" s="83"/>
      <c r="B114" s="83"/>
      <c r="C114" s="83"/>
      <c r="D114" s="84"/>
      <c r="E114" s="83"/>
      <c r="F114" s="85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 ht="19.5" customHeight="1">
      <c r="A115" s="83"/>
      <c r="B115" s="83"/>
      <c r="C115" s="83"/>
      <c r="D115" s="84"/>
      <c r="E115" s="83"/>
      <c r="F115" s="85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 ht="19.5" customHeight="1">
      <c r="A116" s="83"/>
      <c r="B116" s="83"/>
      <c r="C116" s="83"/>
      <c r="D116" s="84"/>
      <c r="E116" s="83"/>
      <c r="F116" s="85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 ht="19.5" customHeight="1">
      <c r="A117" s="83"/>
      <c r="B117" s="83"/>
      <c r="C117" s="83"/>
      <c r="D117" s="84"/>
      <c r="E117" s="83"/>
      <c r="F117" s="85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 ht="19.5" customHeight="1">
      <c r="A118" s="83"/>
      <c r="B118" s="83"/>
      <c r="C118" s="83"/>
      <c r="D118" s="84"/>
      <c r="E118" s="83"/>
      <c r="F118" s="85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 ht="19.5" customHeight="1">
      <c r="A119" s="83"/>
      <c r="B119" s="83"/>
      <c r="C119" s="83"/>
      <c r="D119" s="84"/>
      <c r="E119" s="83"/>
      <c r="F119" s="85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 ht="19.5" customHeight="1">
      <c r="A120" s="83"/>
      <c r="B120" s="83"/>
      <c r="C120" s="83"/>
      <c r="D120" s="84"/>
      <c r="E120" s="83"/>
      <c r="F120" s="85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9.5" customHeight="1">
      <c r="A121" s="83"/>
      <c r="B121" s="83"/>
      <c r="C121" s="83"/>
      <c r="D121" s="84"/>
      <c r="E121" s="83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9.5" customHeight="1">
      <c r="A122" s="83"/>
      <c r="B122" s="83"/>
      <c r="C122" s="83"/>
      <c r="D122" s="84"/>
      <c r="E122" s="83"/>
      <c r="F122" s="85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 ht="19.5" customHeight="1">
      <c r="A123" s="83"/>
      <c r="B123" s="83"/>
      <c r="C123" s="83"/>
      <c r="D123" s="84"/>
      <c r="E123" s="83"/>
      <c r="F123" s="85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 ht="19.5" customHeight="1">
      <c r="A124" s="83"/>
      <c r="B124" s="83"/>
      <c r="C124" s="83"/>
      <c r="D124" s="84"/>
      <c r="E124" s="83"/>
      <c r="F124" s="85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 ht="19.5" customHeight="1">
      <c r="A125" s="83"/>
      <c r="B125" s="83"/>
      <c r="C125" s="83"/>
      <c r="D125" s="84"/>
      <c r="E125" s="83"/>
      <c r="F125" s="85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 ht="19.5" customHeight="1">
      <c r="A126" s="83"/>
      <c r="B126" s="83"/>
      <c r="C126" s="83"/>
      <c r="D126" s="84"/>
      <c r="E126" s="83"/>
      <c r="F126" s="85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 ht="19.5" customHeight="1">
      <c r="A127" s="83"/>
      <c r="B127" s="83"/>
      <c r="C127" s="83"/>
      <c r="D127" s="84"/>
      <c r="E127" s="83"/>
      <c r="F127" s="85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 ht="19.5" customHeight="1">
      <c r="A128" s="83"/>
      <c r="B128" s="83"/>
      <c r="C128" s="83"/>
      <c r="D128" s="84"/>
      <c r="E128" s="83"/>
      <c r="F128" s="85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 ht="19.5" customHeight="1">
      <c r="A129" s="83"/>
      <c r="B129" s="83"/>
      <c r="C129" s="83"/>
      <c r="D129" s="84"/>
      <c r="E129" s="83"/>
      <c r="F129" s="85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 ht="19.5" customHeight="1">
      <c r="A130" s="83"/>
      <c r="B130" s="83"/>
      <c r="C130" s="83"/>
      <c r="D130" s="84"/>
      <c r="E130" s="83"/>
      <c r="F130" s="85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 ht="19.5" customHeight="1">
      <c r="A131" s="83"/>
      <c r="B131" s="83"/>
      <c r="C131" s="83"/>
      <c r="D131" s="84"/>
      <c r="E131" s="83"/>
      <c r="F131" s="85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 ht="19.5" customHeight="1">
      <c r="A132" s="83"/>
      <c r="B132" s="83"/>
      <c r="C132" s="83"/>
      <c r="D132" s="84"/>
      <c r="E132" s="83"/>
      <c r="F132" s="85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 ht="19.5" customHeight="1">
      <c r="A133" s="83"/>
      <c r="B133" s="83"/>
      <c r="C133" s="83"/>
      <c r="D133" s="84"/>
      <c r="E133" s="83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 ht="19.5" customHeight="1">
      <c r="A134" s="83"/>
      <c r="B134" s="83"/>
      <c r="C134" s="83"/>
      <c r="D134" s="84"/>
      <c r="E134" s="83"/>
      <c r="F134" s="85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 ht="19.5" customHeight="1">
      <c r="A135" s="83"/>
      <c r="B135" s="83"/>
      <c r="C135" s="83"/>
      <c r="D135" s="84"/>
      <c r="E135" s="83"/>
      <c r="F135" s="85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 ht="19.5" customHeight="1">
      <c r="A136" s="83"/>
      <c r="B136" s="83"/>
      <c r="C136" s="83"/>
      <c r="D136" s="84"/>
      <c r="E136" s="83"/>
      <c r="F136" s="85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 ht="19.5" customHeight="1">
      <c r="A137" s="83"/>
      <c r="B137" s="83"/>
      <c r="C137" s="83"/>
      <c r="D137" s="84"/>
      <c r="E137" s="83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 ht="19.5" customHeight="1">
      <c r="A138" s="83"/>
      <c r="B138" s="83"/>
      <c r="C138" s="83"/>
      <c r="D138" s="84"/>
      <c r="E138" s="83"/>
      <c r="F138" s="85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 ht="19.5" customHeight="1">
      <c r="A139" s="83"/>
      <c r="B139" s="83"/>
      <c r="C139" s="83"/>
      <c r="D139" s="84"/>
      <c r="E139" s="83"/>
      <c r="F139" s="85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 ht="19.5" customHeight="1">
      <c r="A140" s="83"/>
      <c r="B140" s="83"/>
      <c r="C140" s="83"/>
      <c r="D140" s="84"/>
      <c r="E140" s="83"/>
      <c r="F140" s="85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 ht="19.5" customHeight="1">
      <c r="A141" s="83"/>
      <c r="B141" s="83"/>
      <c r="C141" s="83"/>
      <c r="D141" s="84"/>
      <c r="E141" s="83"/>
      <c r="F141" s="85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 ht="19.5" customHeight="1">
      <c r="A142" s="83"/>
      <c r="B142" s="83"/>
      <c r="C142" s="83"/>
      <c r="D142" s="84"/>
      <c r="E142" s="83"/>
      <c r="F142" s="85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 ht="19.5" customHeight="1">
      <c r="A143" s="83"/>
      <c r="B143" s="83"/>
      <c r="C143" s="83"/>
      <c r="D143" s="84"/>
      <c r="E143" s="83"/>
      <c r="F143" s="85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 ht="19.5" customHeight="1">
      <c r="A144" s="83"/>
      <c r="B144" s="83"/>
      <c r="C144" s="83"/>
      <c r="D144" s="84"/>
      <c r="E144" s="83"/>
      <c r="F144" s="85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 ht="19.5" customHeight="1">
      <c r="A145" s="83"/>
      <c r="B145" s="83"/>
      <c r="C145" s="83"/>
      <c r="D145" s="84"/>
      <c r="E145" s="83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 ht="19.5" customHeight="1">
      <c r="A146" s="83"/>
      <c r="B146" s="83"/>
      <c r="C146" s="83"/>
      <c r="D146" s="84"/>
      <c r="E146" s="83"/>
      <c r="F146" s="85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 ht="19.5" customHeight="1">
      <c r="A147" s="83"/>
      <c r="B147" s="83"/>
      <c r="C147" s="83"/>
      <c r="D147" s="84"/>
      <c r="E147" s="83"/>
      <c r="F147" s="85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 ht="19.5" customHeight="1">
      <c r="A148" s="83"/>
      <c r="B148" s="83"/>
      <c r="C148" s="83"/>
      <c r="D148" s="84"/>
      <c r="E148" s="83"/>
      <c r="F148" s="85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 ht="19.5" customHeight="1">
      <c r="A149" s="83"/>
      <c r="B149" s="83"/>
      <c r="C149" s="83"/>
      <c r="D149" s="84"/>
      <c r="E149" s="83"/>
      <c r="F149" s="85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 ht="19.5" customHeight="1">
      <c r="A150" s="83"/>
      <c r="B150" s="83"/>
      <c r="C150" s="83"/>
      <c r="D150" s="84"/>
      <c r="E150" s="83"/>
      <c r="F150" s="85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 ht="19.5" customHeight="1">
      <c r="A151" s="83"/>
      <c r="B151" s="83"/>
      <c r="C151" s="83"/>
      <c r="D151" s="84"/>
      <c r="E151" s="83"/>
      <c r="F151" s="85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 ht="19.5" customHeight="1">
      <c r="A152" s="83"/>
      <c r="B152" s="83"/>
      <c r="C152" s="83"/>
      <c r="D152" s="84"/>
      <c r="E152" s="83"/>
      <c r="F152" s="85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 ht="19.5" customHeight="1">
      <c r="A153" s="83"/>
      <c r="B153" s="83"/>
      <c r="C153" s="83"/>
      <c r="D153" s="84"/>
      <c r="E153" s="83"/>
      <c r="F153" s="85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 ht="19.5" customHeight="1">
      <c r="A154" s="83"/>
      <c r="B154" s="83"/>
      <c r="C154" s="83"/>
      <c r="D154" s="84"/>
      <c r="E154" s="83"/>
      <c r="F154" s="85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 ht="19.5" customHeight="1">
      <c r="A155" s="83"/>
      <c r="B155" s="83"/>
      <c r="C155" s="83"/>
      <c r="D155" s="84"/>
      <c r="E155" s="83"/>
      <c r="F155" s="85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 ht="19.5" customHeight="1">
      <c r="A156" s="83"/>
      <c r="B156" s="83"/>
      <c r="C156" s="83"/>
      <c r="D156" s="84"/>
      <c r="E156" s="83"/>
      <c r="F156" s="85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 ht="19.5" customHeight="1">
      <c r="A157" s="83"/>
      <c r="B157" s="83"/>
      <c r="C157" s="83"/>
      <c r="D157" s="84"/>
      <c r="E157" s="83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 ht="19.5" customHeight="1">
      <c r="A158" s="83"/>
      <c r="B158" s="83"/>
      <c r="C158" s="83"/>
      <c r="D158" s="84"/>
      <c r="E158" s="83"/>
      <c r="F158" s="85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 ht="19.5" customHeight="1">
      <c r="A159" s="83"/>
      <c r="B159" s="83"/>
      <c r="C159" s="83"/>
      <c r="D159" s="84"/>
      <c r="E159" s="83"/>
      <c r="F159" s="85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 ht="19.5" customHeight="1">
      <c r="A160" s="83"/>
      <c r="B160" s="83"/>
      <c r="C160" s="83"/>
      <c r="D160" s="84"/>
      <c r="E160" s="83"/>
      <c r="F160" s="85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 ht="19.5" customHeight="1">
      <c r="A161" s="83"/>
      <c r="B161" s="83"/>
      <c r="C161" s="83"/>
      <c r="D161" s="84"/>
      <c r="E161" s="83"/>
      <c r="F161" s="85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 ht="19.5" customHeight="1">
      <c r="A162" s="83"/>
      <c r="B162" s="83"/>
      <c r="C162" s="83"/>
      <c r="D162" s="84"/>
      <c r="E162" s="83"/>
      <c r="F162" s="85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 ht="19.5" customHeight="1">
      <c r="A163" s="83"/>
      <c r="B163" s="83"/>
      <c r="C163" s="83"/>
      <c r="D163" s="84"/>
      <c r="E163" s="83"/>
      <c r="F163" s="85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 ht="19.5" customHeight="1">
      <c r="A164" s="83"/>
      <c r="B164" s="83"/>
      <c r="C164" s="83"/>
      <c r="D164" s="84"/>
      <c r="E164" s="83"/>
      <c r="F164" s="85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 ht="19.5" customHeight="1">
      <c r="A165" s="83"/>
      <c r="B165" s="83"/>
      <c r="C165" s="83"/>
      <c r="D165" s="84"/>
      <c r="E165" s="83"/>
      <c r="F165" s="85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 ht="19.5" customHeight="1">
      <c r="A166" s="83"/>
      <c r="B166" s="83"/>
      <c r="C166" s="83"/>
      <c r="D166" s="84"/>
      <c r="E166" s="83"/>
      <c r="F166" s="85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 ht="19.5" customHeight="1">
      <c r="A167" s="83"/>
      <c r="B167" s="83"/>
      <c r="C167" s="83"/>
      <c r="D167" s="84"/>
      <c r="E167" s="83"/>
      <c r="F167" s="85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 ht="19.5" customHeight="1">
      <c r="A168" s="83"/>
      <c r="B168" s="83"/>
      <c r="C168" s="83"/>
      <c r="D168" s="84"/>
      <c r="E168" s="83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 ht="19.5" customHeight="1">
      <c r="A169" s="83"/>
      <c r="B169" s="83"/>
      <c r="C169" s="83"/>
      <c r="D169" s="84"/>
      <c r="E169" s="83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 ht="19.5" customHeight="1">
      <c r="A170" s="83"/>
      <c r="B170" s="83"/>
      <c r="C170" s="83"/>
      <c r="D170" s="84"/>
      <c r="E170" s="83"/>
      <c r="F170" s="85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 ht="19.5" customHeight="1">
      <c r="A171" s="83"/>
      <c r="B171" s="83"/>
      <c r="C171" s="83"/>
      <c r="D171" s="84"/>
      <c r="E171" s="83"/>
      <c r="F171" s="85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9.5" customHeight="1">
      <c r="A172" s="83"/>
      <c r="B172" s="83"/>
      <c r="C172" s="83"/>
      <c r="D172" s="84"/>
      <c r="E172" s="83"/>
      <c r="F172" s="85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9.5" customHeight="1">
      <c r="A173" s="83"/>
      <c r="B173" s="83"/>
      <c r="C173" s="83"/>
      <c r="D173" s="84"/>
      <c r="E173" s="83"/>
      <c r="F173" s="85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9.5" customHeight="1">
      <c r="A174" s="83"/>
      <c r="B174" s="83"/>
      <c r="C174" s="83"/>
      <c r="D174" s="84"/>
      <c r="E174" s="83"/>
      <c r="F174" s="85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9.5" customHeight="1">
      <c r="A175" s="83"/>
      <c r="B175" s="83"/>
      <c r="C175" s="83"/>
      <c r="D175" s="84"/>
      <c r="E175" s="83"/>
      <c r="F175" s="85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9.5" customHeight="1">
      <c r="A176" s="83"/>
      <c r="B176" s="83"/>
      <c r="C176" s="83"/>
      <c r="D176" s="84"/>
      <c r="E176" s="83"/>
      <c r="F176" s="85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9.5" customHeight="1">
      <c r="A177" s="83"/>
      <c r="B177" s="83"/>
      <c r="C177" s="83"/>
      <c r="D177" s="84"/>
      <c r="E177" s="83"/>
      <c r="F177" s="85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9.5" customHeight="1">
      <c r="A178" s="83"/>
      <c r="B178" s="83"/>
      <c r="C178" s="83"/>
      <c r="D178" s="84"/>
      <c r="E178" s="83"/>
      <c r="F178" s="85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9.5" customHeight="1">
      <c r="A179" s="83"/>
      <c r="B179" s="83"/>
      <c r="C179" s="83"/>
      <c r="D179" s="84"/>
      <c r="E179" s="83"/>
      <c r="F179" s="85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9.5" customHeight="1">
      <c r="A180" s="83"/>
      <c r="B180" s="83"/>
      <c r="C180" s="83"/>
      <c r="D180" s="84"/>
      <c r="E180" s="83"/>
      <c r="F180" s="85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9.5" customHeight="1">
      <c r="A181" s="83"/>
      <c r="B181" s="83"/>
      <c r="C181" s="83"/>
      <c r="D181" s="84"/>
      <c r="E181" s="83"/>
      <c r="F181" s="85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9.5" customHeight="1">
      <c r="A182" s="83"/>
      <c r="B182" s="83"/>
      <c r="C182" s="83"/>
      <c r="D182" s="84"/>
      <c r="E182" s="83"/>
      <c r="F182" s="85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9.5" customHeight="1">
      <c r="A183" s="83"/>
      <c r="B183" s="83"/>
      <c r="C183" s="83"/>
      <c r="D183" s="84"/>
      <c r="E183" s="83"/>
      <c r="F183" s="85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 ht="19.5" customHeight="1">
      <c r="A184" s="83"/>
      <c r="B184" s="83"/>
      <c r="C184" s="83"/>
      <c r="D184" s="84"/>
      <c r="E184" s="83"/>
      <c r="F184" s="85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 ht="19.5" customHeight="1">
      <c r="A185" s="83"/>
      <c r="B185" s="83"/>
      <c r="C185" s="83"/>
      <c r="D185" s="84"/>
      <c r="E185" s="83"/>
      <c r="F185" s="85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 ht="19.5" customHeight="1">
      <c r="A186" s="83"/>
      <c r="B186" s="83"/>
      <c r="C186" s="83"/>
      <c r="D186" s="84"/>
      <c r="E186" s="83"/>
      <c r="F186" s="85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 ht="19.5" customHeight="1">
      <c r="A187" s="83"/>
      <c r="B187" s="83"/>
      <c r="C187" s="83"/>
      <c r="D187" s="84"/>
      <c r="E187" s="83"/>
      <c r="F187" s="85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 ht="19.5" customHeight="1">
      <c r="A188" s="83"/>
      <c r="B188" s="83"/>
      <c r="C188" s="83"/>
      <c r="D188" s="84"/>
      <c r="E188" s="83"/>
      <c r="F188" s="85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 ht="19.5" customHeight="1">
      <c r="A189" s="83"/>
      <c r="B189" s="83"/>
      <c r="C189" s="83"/>
      <c r="D189" s="84"/>
      <c r="E189" s="83"/>
      <c r="F189" s="85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 ht="19.5" customHeight="1">
      <c r="A190" s="83"/>
      <c r="B190" s="83"/>
      <c r="C190" s="83"/>
      <c r="D190" s="84"/>
      <c r="E190" s="83"/>
      <c r="F190" s="85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 ht="19.5" customHeight="1">
      <c r="A191" s="83"/>
      <c r="B191" s="83"/>
      <c r="C191" s="83"/>
      <c r="D191" s="84"/>
      <c r="E191" s="83"/>
      <c r="F191" s="85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 ht="19.5" customHeight="1">
      <c r="A192" s="83"/>
      <c r="B192" s="83"/>
      <c r="C192" s="83"/>
      <c r="D192" s="84"/>
      <c r="E192" s="83"/>
      <c r="F192" s="85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 ht="19.5" customHeight="1">
      <c r="A193" s="83"/>
      <c r="B193" s="83"/>
      <c r="C193" s="83"/>
      <c r="D193" s="84"/>
      <c r="E193" s="83"/>
      <c r="F193" s="85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 ht="19.5" customHeight="1">
      <c r="A194" s="83"/>
      <c r="B194" s="83"/>
      <c r="C194" s="83"/>
      <c r="D194" s="84"/>
      <c r="E194" s="83"/>
      <c r="F194" s="85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 ht="19.5" customHeight="1">
      <c r="A195" s="83"/>
      <c r="B195" s="83"/>
      <c r="C195" s="83"/>
      <c r="D195" s="84"/>
      <c r="E195" s="83"/>
      <c r="F195" s="85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 ht="19.5" customHeight="1">
      <c r="A196" s="83"/>
      <c r="B196" s="83"/>
      <c r="C196" s="83"/>
      <c r="D196" s="84"/>
      <c r="E196" s="83"/>
      <c r="F196" s="85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 ht="19.5" customHeight="1">
      <c r="A197" s="83"/>
      <c r="B197" s="83"/>
      <c r="C197" s="83"/>
      <c r="D197" s="84"/>
      <c r="E197" s="83"/>
      <c r="F197" s="85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 ht="19.5" customHeight="1">
      <c r="A198" s="83"/>
      <c r="B198" s="83"/>
      <c r="C198" s="83"/>
      <c r="D198" s="84"/>
      <c r="E198" s="83"/>
      <c r="F198" s="85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 ht="19.5" customHeight="1">
      <c r="A199" s="83"/>
      <c r="B199" s="83"/>
      <c r="C199" s="83"/>
      <c r="D199" s="84"/>
      <c r="E199" s="83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 ht="19.5" customHeight="1">
      <c r="A200" s="83"/>
      <c r="B200" s="83"/>
      <c r="C200" s="83"/>
      <c r="D200" s="84"/>
      <c r="E200" s="83"/>
      <c r="F200" s="85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 ht="19.5" customHeight="1">
      <c r="A201" s="83"/>
      <c r="B201" s="83"/>
      <c r="C201" s="83"/>
      <c r="D201" s="84"/>
      <c r="E201" s="83"/>
      <c r="F201" s="85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 ht="19.5" customHeight="1">
      <c r="A202" s="83"/>
      <c r="B202" s="83"/>
      <c r="C202" s="83"/>
      <c r="D202" s="84"/>
      <c r="E202" s="83"/>
      <c r="F202" s="85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 ht="19.5" customHeight="1">
      <c r="A203" s="83"/>
      <c r="B203" s="83"/>
      <c r="C203" s="83"/>
      <c r="D203" s="84"/>
      <c r="E203" s="83"/>
      <c r="F203" s="85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 ht="19.5" customHeight="1">
      <c r="A204" s="83"/>
      <c r="B204" s="83"/>
      <c r="C204" s="83"/>
      <c r="D204" s="84"/>
      <c r="E204" s="83"/>
      <c r="F204" s="85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 ht="19.5" customHeight="1">
      <c r="A205" s="83"/>
      <c r="B205" s="83"/>
      <c r="C205" s="83"/>
      <c r="D205" s="84"/>
      <c r="E205" s="83"/>
      <c r="F205" s="85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 ht="19.5" customHeight="1">
      <c r="A206" s="83"/>
      <c r="B206" s="83"/>
      <c r="C206" s="83"/>
      <c r="D206" s="84"/>
      <c r="E206" s="83"/>
      <c r="F206" s="85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 ht="19.5" customHeight="1">
      <c r="A207" s="83"/>
      <c r="B207" s="83"/>
      <c r="C207" s="83"/>
      <c r="D207" s="84"/>
      <c r="E207" s="83"/>
      <c r="F207" s="85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9.5" customHeight="1">
      <c r="A208" s="83"/>
      <c r="B208" s="83"/>
      <c r="C208" s="83"/>
      <c r="D208" s="84"/>
      <c r="E208" s="83"/>
      <c r="F208" s="85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 ht="19.5" customHeight="1">
      <c r="A209" s="83"/>
      <c r="B209" s="83"/>
      <c r="C209" s="83"/>
      <c r="D209" s="84"/>
      <c r="E209" s="83"/>
      <c r="F209" s="85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 ht="19.5" customHeight="1">
      <c r="A210" s="83"/>
      <c r="B210" s="83"/>
      <c r="C210" s="83"/>
      <c r="D210" s="84"/>
      <c r="E210" s="83"/>
      <c r="F210" s="85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 ht="19.5" customHeight="1">
      <c r="A211" s="83"/>
      <c r="B211" s="83"/>
      <c r="C211" s="83"/>
      <c r="D211" s="84"/>
      <c r="E211" s="83"/>
      <c r="F211" s="85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 ht="19.5" customHeight="1">
      <c r="A212" s="83"/>
      <c r="B212" s="83"/>
      <c r="C212" s="83"/>
      <c r="D212" s="84"/>
      <c r="E212" s="83"/>
      <c r="F212" s="85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 ht="19.5" customHeight="1">
      <c r="A213" s="83"/>
      <c r="B213" s="83"/>
      <c r="C213" s="83"/>
      <c r="D213" s="84"/>
      <c r="E213" s="83"/>
      <c r="F213" s="85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 ht="19.5" customHeight="1">
      <c r="A214" s="83"/>
      <c r="B214" s="83"/>
      <c r="C214" s="83"/>
      <c r="D214" s="84"/>
      <c r="E214" s="83"/>
      <c r="F214" s="85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9.5" customHeight="1">
      <c r="A215" s="83"/>
      <c r="B215" s="83"/>
      <c r="C215" s="83"/>
      <c r="D215" s="84"/>
      <c r="E215" s="83"/>
      <c r="F215" s="85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 ht="19.5" customHeight="1">
      <c r="A216" s="83"/>
      <c r="B216" s="83"/>
      <c r="C216" s="83"/>
      <c r="D216" s="84"/>
      <c r="E216" s="83"/>
      <c r="F216" s="85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9.5" customHeight="1">
      <c r="A217" s="83"/>
      <c r="B217" s="83"/>
      <c r="C217" s="83"/>
      <c r="D217" s="84"/>
      <c r="E217" s="83"/>
      <c r="F217" s="85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 ht="19.5" customHeight="1">
      <c r="A218" s="83"/>
      <c r="B218" s="83"/>
      <c r="C218" s="83"/>
      <c r="D218" s="84"/>
      <c r="E218" s="83"/>
      <c r="F218" s="85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 ht="19.5" customHeight="1">
      <c r="A219" s="83"/>
      <c r="B219" s="83"/>
      <c r="C219" s="83"/>
      <c r="D219" s="84"/>
      <c r="E219" s="83"/>
      <c r="F219" s="85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 ht="19.5" customHeight="1">
      <c r="A220" s="83"/>
      <c r="B220" s="83"/>
      <c r="C220" s="83"/>
      <c r="D220" s="84"/>
      <c r="E220" s="83"/>
      <c r="F220" s="85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 ht="19.5" customHeight="1">
      <c r="A221" s="83"/>
      <c r="B221" s="83"/>
      <c r="C221" s="83"/>
      <c r="D221" s="84"/>
      <c r="E221" s="83"/>
      <c r="F221" s="85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 ht="19.5" customHeight="1">
      <c r="A222" s="83"/>
      <c r="B222" s="83"/>
      <c r="C222" s="83"/>
      <c r="D222" s="84"/>
      <c r="E222" s="83"/>
      <c r="F222" s="85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 ht="19.5" customHeight="1">
      <c r="A223" s="83"/>
      <c r="B223" s="83"/>
      <c r="C223" s="83"/>
      <c r="D223" s="84"/>
      <c r="E223" s="83"/>
      <c r="F223" s="85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 ht="19.5" customHeight="1">
      <c r="A224" s="83"/>
      <c r="B224" s="83"/>
      <c r="C224" s="83"/>
      <c r="D224" s="84"/>
      <c r="E224" s="83"/>
      <c r="F224" s="85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 ht="19.5" customHeight="1">
      <c r="A225" s="83"/>
      <c r="B225" s="83"/>
      <c r="C225" s="83"/>
      <c r="D225" s="84"/>
      <c r="E225" s="83"/>
      <c r="F225" s="85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 ht="19.5" customHeight="1">
      <c r="A226" s="83"/>
      <c r="B226" s="83"/>
      <c r="C226" s="83"/>
      <c r="D226" s="84"/>
      <c r="E226" s="83"/>
      <c r="F226" s="85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 ht="19.5" customHeight="1">
      <c r="A227" s="83"/>
      <c r="B227" s="83"/>
      <c r="C227" s="83"/>
      <c r="D227" s="84"/>
      <c r="E227" s="83"/>
      <c r="F227" s="85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 ht="19.5" customHeight="1">
      <c r="A228" s="83"/>
      <c r="B228" s="83"/>
      <c r="C228" s="83"/>
      <c r="D228" s="84"/>
      <c r="E228" s="83"/>
      <c r="F228" s="85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 ht="19.5" customHeight="1">
      <c r="A229" s="83"/>
      <c r="B229" s="83"/>
      <c r="C229" s="83"/>
      <c r="D229" s="84"/>
      <c r="E229" s="83"/>
      <c r="F229" s="85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 ht="19.5" customHeight="1">
      <c r="A230" s="83"/>
      <c r="B230" s="83"/>
      <c r="C230" s="83"/>
      <c r="D230" s="84"/>
      <c r="E230" s="83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 ht="19.5" customHeight="1">
      <c r="A231" s="83"/>
      <c r="B231" s="83"/>
      <c r="C231" s="83"/>
      <c r="D231" s="84"/>
      <c r="E231" s="83"/>
      <c r="F231" s="85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 ht="19.5" customHeight="1">
      <c r="A232" s="83"/>
      <c r="B232" s="83"/>
      <c r="C232" s="83"/>
      <c r="D232" s="84"/>
      <c r="E232" s="83"/>
      <c r="F232" s="85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 ht="19.5" customHeight="1">
      <c r="A233" s="83"/>
      <c r="B233" s="83"/>
      <c r="C233" s="83"/>
      <c r="D233" s="84"/>
      <c r="E233" s="83"/>
      <c r="F233" s="85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spans="1:26" ht="19.5" customHeight="1">
      <c r="A234" s="83"/>
      <c r="B234" s="83"/>
      <c r="C234" s="83"/>
      <c r="D234" s="84"/>
      <c r="E234" s="83"/>
      <c r="F234" s="85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spans="1:26" ht="19.5" customHeight="1">
      <c r="A235" s="83"/>
      <c r="B235" s="83"/>
      <c r="C235" s="83"/>
      <c r="D235" s="84"/>
      <c r="E235" s="83"/>
      <c r="F235" s="85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spans="1:26" ht="19.5" customHeight="1">
      <c r="A236" s="83"/>
      <c r="B236" s="83"/>
      <c r="C236" s="83"/>
      <c r="D236" s="84"/>
      <c r="E236" s="83"/>
      <c r="F236" s="85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spans="1:26" ht="19.5" customHeight="1">
      <c r="A237" s="83"/>
      <c r="B237" s="83"/>
      <c r="C237" s="83"/>
      <c r="D237" s="84"/>
      <c r="E237" s="83"/>
      <c r="F237" s="85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spans="1:26" ht="19.5" customHeight="1">
      <c r="A238" s="83"/>
      <c r="B238" s="83"/>
      <c r="C238" s="83"/>
      <c r="D238" s="84"/>
      <c r="E238" s="83"/>
      <c r="F238" s="85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spans="1:26" ht="19.5" customHeight="1">
      <c r="A239" s="83"/>
      <c r="B239" s="83"/>
      <c r="C239" s="83"/>
      <c r="D239" s="84"/>
      <c r="E239" s="83"/>
      <c r="F239" s="85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spans="1:26" ht="19.5" customHeight="1">
      <c r="A240" s="83"/>
      <c r="B240" s="83"/>
      <c r="C240" s="83"/>
      <c r="D240" s="84"/>
      <c r="E240" s="83"/>
      <c r="F240" s="85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spans="1:26" ht="19.5" customHeight="1">
      <c r="A241" s="83"/>
      <c r="B241" s="83"/>
      <c r="C241" s="83"/>
      <c r="D241" s="84"/>
      <c r="E241" s="83"/>
      <c r="F241" s="85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spans="1:26" ht="19.5" customHeight="1">
      <c r="A242" s="83"/>
      <c r="B242" s="83"/>
      <c r="C242" s="83"/>
      <c r="D242" s="84"/>
      <c r="E242" s="83"/>
      <c r="F242" s="85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spans="1:26" ht="19.5" customHeight="1">
      <c r="A243" s="83"/>
      <c r="B243" s="83"/>
      <c r="C243" s="83"/>
      <c r="D243" s="84"/>
      <c r="E243" s="83"/>
      <c r="F243" s="85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spans="1:26" ht="19.5" customHeight="1">
      <c r="A244" s="83"/>
      <c r="B244" s="83"/>
      <c r="C244" s="83"/>
      <c r="D244" s="84"/>
      <c r="E244" s="83"/>
      <c r="F244" s="85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spans="1:26" ht="19.5" customHeight="1">
      <c r="A245" s="83"/>
      <c r="B245" s="83"/>
      <c r="C245" s="83"/>
      <c r="D245" s="84"/>
      <c r="E245" s="83"/>
      <c r="F245" s="85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spans="1:26" ht="19.5" customHeight="1">
      <c r="A246" s="83"/>
      <c r="B246" s="83"/>
      <c r="C246" s="83"/>
      <c r="D246" s="84"/>
      <c r="E246" s="83"/>
      <c r="F246" s="85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spans="1:26" ht="19.5" customHeight="1">
      <c r="A247" s="83"/>
      <c r="B247" s="83"/>
      <c r="C247" s="83"/>
      <c r="D247" s="84"/>
      <c r="E247" s="83"/>
      <c r="F247" s="85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spans="1:26" ht="19.5" customHeight="1">
      <c r="A248" s="83"/>
      <c r="B248" s="83"/>
      <c r="C248" s="83"/>
      <c r="D248" s="84"/>
      <c r="E248" s="83"/>
      <c r="F248" s="85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spans="1:26" ht="19.5" customHeight="1">
      <c r="A249" s="83"/>
      <c r="B249" s="83"/>
      <c r="C249" s="83"/>
      <c r="D249" s="84"/>
      <c r="E249" s="83"/>
      <c r="F249" s="85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spans="1:26" ht="19.5" customHeight="1">
      <c r="A250" s="83"/>
      <c r="B250" s="83"/>
      <c r="C250" s="83"/>
      <c r="D250" s="84"/>
      <c r="E250" s="83"/>
      <c r="F250" s="85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spans="1:26" ht="19.5" customHeight="1">
      <c r="A251" s="83"/>
      <c r="B251" s="83"/>
      <c r="C251" s="83"/>
      <c r="D251" s="84"/>
      <c r="E251" s="83"/>
      <c r="F251" s="85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spans="1:26" ht="19.5" customHeight="1">
      <c r="A252" s="83"/>
      <c r="B252" s="83"/>
      <c r="C252" s="83"/>
      <c r="D252" s="84"/>
      <c r="E252" s="83"/>
      <c r="F252" s="85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spans="1:26" ht="19.5" customHeight="1">
      <c r="A253" s="83"/>
      <c r="B253" s="83"/>
      <c r="C253" s="83"/>
      <c r="D253" s="84"/>
      <c r="E253" s="83"/>
      <c r="F253" s="85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spans="1:26" ht="19.5" customHeight="1">
      <c r="A254" s="83"/>
      <c r="B254" s="83"/>
      <c r="C254" s="83"/>
      <c r="D254" s="84"/>
      <c r="E254" s="83"/>
      <c r="F254" s="85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spans="1:26" ht="19.5" customHeight="1">
      <c r="A255" s="83"/>
      <c r="B255" s="83"/>
      <c r="C255" s="83"/>
      <c r="D255" s="84"/>
      <c r="E255" s="83"/>
      <c r="F255" s="85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spans="1:26" ht="19.5" customHeight="1">
      <c r="A256" s="83"/>
      <c r="B256" s="83"/>
      <c r="C256" s="83"/>
      <c r="D256" s="84"/>
      <c r="E256" s="83"/>
      <c r="F256" s="85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spans="1:26" ht="19.5" customHeight="1">
      <c r="A257" s="83"/>
      <c r="B257" s="83"/>
      <c r="C257" s="83"/>
      <c r="D257" s="84"/>
      <c r="E257" s="83"/>
      <c r="F257" s="85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spans="1:26" ht="19.5" customHeight="1">
      <c r="A258" s="83"/>
      <c r="B258" s="83"/>
      <c r="C258" s="83"/>
      <c r="D258" s="84"/>
      <c r="E258" s="83"/>
      <c r="F258" s="85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spans="1:26" ht="19.5" customHeight="1">
      <c r="A259" s="83"/>
      <c r="B259" s="83"/>
      <c r="C259" s="83"/>
      <c r="D259" s="84"/>
      <c r="E259" s="83"/>
      <c r="F259" s="85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spans="1:26" ht="19.5" customHeight="1">
      <c r="A260" s="83"/>
      <c r="B260" s="83"/>
      <c r="C260" s="83"/>
      <c r="D260" s="84"/>
      <c r="E260" s="83"/>
      <c r="F260" s="85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spans="1:26" ht="19.5" customHeight="1">
      <c r="A261" s="83"/>
      <c r="B261" s="83"/>
      <c r="C261" s="83"/>
      <c r="D261" s="84"/>
      <c r="E261" s="83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spans="1:26" ht="19.5" customHeight="1">
      <c r="A262" s="83"/>
      <c r="B262" s="83"/>
      <c r="C262" s="83"/>
      <c r="D262" s="84"/>
      <c r="E262" s="83"/>
      <c r="F262" s="85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spans="1:26" ht="19.5" customHeight="1">
      <c r="A263" s="83"/>
      <c r="B263" s="83"/>
      <c r="C263" s="83"/>
      <c r="D263" s="84"/>
      <c r="E263" s="83"/>
      <c r="F263" s="85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spans="1:26" ht="19.5" customHeight="1">
      <c r="A264" s="83"/>
      <c r="B264" s="83"/>
      <c r="C264" s="83"/>
      <c r="D264" s="84"/>
      <c r="E264" s="83"/>
      <c r="F264" s="85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spans="1:26" ht="19.5" customHeight="1">
      <c r="A265" s="83"/>
      <c r="B265" s="83"/>
      <c r="C265" s="83"/>
      <c r="D265" s="84"/>
      <c r="E265" s="83"/>
      <c r="F265" s="85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spans="1:26" ht="19.5" customHeight="1">
      <c r="A266" s="83"/>
      <c r="B266" s="83"/>
      <c r="C266" s="83"/>
      <c r="D266" s="84"/>
      <c r="E266" s="83"/>
      <c r="F266" s="85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spans="1:26" ht="19.5" customHeight="1">
      <c r="A267" s="83"/>
      <c r="B267" s="83"/>
      <c r="C267" s="83"/>
      <c r="D267" s="84"/>
      <c r="E267" s="83"/>
      <c r="F267" s="85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spans="1:26" ht="19.5" customHeight="1">
      <c r="A268" s="83"/>
      <c r="B268" s="83"/>
      <c r="C268" s="83"/>
      <c r="D268" s="84"/>
      <c r="E268" s="83"/>
      <c r="F268" s="85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spans="1:26" ht="19.5" customHeight="1">
      <c r="A269" s="83"/>
      <c r="B269" s="83"/>
      <c r="C269" s="83"/>
      <c r="D269" s="84"/>
      <c r="E269" s="83"/>
      <c r="F269" s="85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spans="1:26" ht="19.5" customHeight="1">
      <c r="A270" s="83"/>
      <c r="B270" s="83"/>
      <c r="C270" s="83"/>
      <c r="D270" s="84"/>
      <c r="E270" s="83"/>
      <c r="F270" s="85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spans="1:26" ht="19.5" customHeight="1">
      <c r="A271" s="83"/>
      <c r="B271" s="83"/>
      <c r="C271" s="83"/>
      <c r="D271" s="84"/>
      <c r="E271" s="83"/>
      <c r="F271" s="85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spans="1:26" ht="19.5" customHeight="1">
      <c r="A272" s="83"/>
      <c r="B272" s="83"/>
      <c r="C272" s="83"/>
      <c r="D272" s="84"/>
      <c r="E272" s="83"/>
      <c r="F272" s="85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spans="1:26" ht="19.5" customHeight="1">
      <c r="A273" s="83"/>
      <c r="B273" s="83"/>
      <c r="C273" s="83"/>
      <c r="D273" s="84"/>
      <c r="E273" s="83"/>
      <c r="F273" s="85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spans="1:26" ht="19.5" customHeight="1">
      <c r="A274" s="83"/>
      <c r="B274" s="83"/>
      <c r="C274" s="83"/>
      <c r="D274" s="84"/>
      <c r="E274" s="83"/>
      <c r="F274" s="85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spans="1:26" ht="19.5" customHeight="1">
      <c r="A275" s="83"/>
      <c r="B275" s="83"/>
      <c r="C275" s="83"/>
      <c r="D275" s="84"/>
      <c r="E275" s="83"/>
      <c r="F275" s="85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spans="1:26" ht="19.5" customHeight="1">
      <c r="A276" s="83"/>
      <c r="B276" s="83"/>
      <c r="C276" s="83"/>
      <c r="D276" s="84"/>
      <c r="E276" s="83"/>
      <c r="F276" s="85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spans="1:26" ht="19.5" customHeight="1">
      <c r="A277" s="83"/>
      <c r="B277" s="83"/>
      <c r="C277" s="83"/>
      <c r="D277" s="84"/>
      <c r="E277" s="83"/>
      <c r="F277" s="85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spans="1:26" ht="19.5" customHeight="1">
      <c r="A278" s="83"/>
      <c r="B278" s="83"/>
      <c r="C278" s="83"/>
      <c r="D278" s="84"/>
      <c r="E278" s="83"/>
      <c r="F278" s="85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spans="1:26" ht="19.5" customHeight="1">
      <c r="A279" s="83"/>
      <c r="B279" s="83"/>
      <c r="C279" s="83"/>
      <c r="D279" s="84"/>
      <c r="E279" s="83"/>
      <c r="F279" s="85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spans="1:26" ht="19.5" customHeight="1">
      <c r="A280" s="83"/>
      <c r="B280" s="83"/>
      <c r="C280" s="83"/>
      <c r="D280" s="84"/>
      <c r="E280" s="83"/>
      <c r="F280" s="85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spans="1:26" ht="19.5" customHeight="1">
      <c r="A281" s="83"/>
      <c r="B281" s="83"/>
      <c r="C281" s="83"/>
      <c r="D281" s="84"/>
      <c r="E281" s="83"/>
      <c r="F281" s="85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spans="1:26" ht="19.5" customHeight="1">
      <c r="A282" s="83"/>
      <c r="B282" s="83"/>
      <c r="C282" s="83"/>
      <c r="D282" s="84"/>
      <c r="E282" s="83"/>
      <c r="F282" s="85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spans="1:26" ht="19.5" customHeight="1">
      <c r="A283" s="83"/>
      <c r="B283" s="83"/>
      <c r="C283" s="83"/>
      <c r="D283" s="84"/>
      <c r="E283" s="83"/>
      <c r="F283" s="85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spans="1:26" ht="19.5" customHeight="1">
      <c r="A284" s="83"/>
      <c r="B284" s="83"/>
      <c r="C284" s="83"/>
      <c r="D284" s="84"/>
      <c r="E284" s="83"/>
      <c r="F284" s="85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spans="1:26" ht="19.5" customHeight="1">
      <c r="A285" s="83"/>
      <c r="B285" s="83"/>
      <c r="C285" s="83"/>
      <c r="D285" s="84"/>
      <c r="E285" s="83"/>
      <c r="F285" s="85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spans="1:26" ht="19.5" customHeight="1">
      <c r="A286" s="83"/>
      <c r="B286" s="83"/>
      <c r="C286" s="83"/>
      <c r="D286" s="84"/>
      <c r="E286" s="83"/>
      <c r="F286" s="85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spans="1:26" ht="19.5" customHeight="1">
      <c r="A287" s="83"/>
      <c r="B287" s="83"/>
      <c r="C287" s="83"/>
      <c r="D287" s="84"/>
      <c r="E287" s="83"/>
      <c r="F287" s="85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spans="1:26" ht="19.5" customHeight="1">
      <c r="A288" s="83"/>
      <c r="B288" s="83"/>
      <c r="C288" s="83"/>
      <c r="D288" s="84"/>
      <c r="E288" s="83"/>
      <c r="F288" s="85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spans="1:26" ht="19.5" customHeight="1">
      <c r="A289" s="83"/>
      <c r="B289" s="83"/>
      <c r="C289" s="83"/>
      <c r="D289" s="84"/>
      <c r="E289" s="83"/>
      <c r="F289" s="85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spans="1:26" ht="19.5" customHeight="1">
      <c r="A290" s="83"/>
      <c r="B290" s="83"/>
      <c r="C290" s="83"/>
      <c r="D290" s="84"/>
      <c r="E290" s="83"/>
      <c r="F290" s="85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spans="1:26" ht="19.5" customHeight="1">
      <c r="A291" s="83"/>
      <c r="B291" s="83"/>
      <c r="C291" s="83"/>
      <c r="D291" s="84"/>
      <c r="E291" s="83"/>
      <c r="F291" s="85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spans="1:26" ht="19.5" customHeight="1">
      <c r="A292" s="83"/>
      <c r="B292" s="83"/>
      <c r="C292" s="83"/>
      <c r="D292" s="84"/>
      <c r="E292" s="83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spans="1:26" ht="19.5" customHeight="1">
      <c r="A293" s="83"/>
      <c r="B293" s="83"/>
      <c r="C293" s="83"/>
      <c r="D293" s="84"/>
      <c r="E293" s="83"/>
      <c r="F293" s="85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spans="1:26" ht="19.5" customHeight="1">
      <c r="A294" s="83"/>
      <c r="B294" s="83"/>
      <c r="C294" s="83"/>
      <c r="D294" s="84"/>
      <c r="E294" s="83"/>
      <c r="F294" s="85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spans="1:26" ht="19.5" customHeight="1">
      <c r="A295" s="83"/>
      <c r="B295" s="83"/>
      <c r="C295" s="83"/>
      <c r="D295" s="84"/>
      <c r="E295" s="83"/>
      <c r="F295" s="85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spans="1:26" ht="19.5" customHeight="1">
      <c r="A296" s="83"/>
      <c r="B296" s="83"/>
      <c r="C296" s="83"/>
      <c r="D296" s="84"/>
      <c r="E296" s="83"/>
      <c r="F296" s="85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spans="1:26" ht="19.5" customHeight="1">
      <c r="A297" s="83"/>
      <c r="B297" s="83"/>
      <c r="C297" s="83"/>
      <c r="D297" s="84"/>
      <c r="E297" s="83"/>
      <c r="F297" s="85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spans="1:26" ht="19.5" customHeight="1">
      <c r="A298" s="83"/>
      <c r="B298" s="83"/>
      <c r="C298" s="83"/>
      <c r="D298" s="84"/>
      <c r="E298" s="83"/>
      <c r="F298" s="85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spans="1:26" ht="19.5" customHeight="1">
      <c r="A299" s="83"/>
      <c r="B299" s="83"/>
      <c r="C299" s="83"/>
      <c r="D299" s="84"/>
      <c r="E299" s="83"/>
      <c r="F299" s="85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spans="1:26" ht="19.5" customHeight="1">
      <c r="A300" s="83"/>
      <c r="B300" s="83"/>
      <c r="C300" s="83"/>
      <c r="D300" s="84"/>
      <c r="E300" s="83"/>
      <c r="F300" s="85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spans="1:26" ht="19.5" customHeight="1">
      <c r="A301" s="83"/>
      <c r="B301" s="83"/>
      <c r="C301" s="83"/>
      <c r="D301" s="84"/>
      <c r="E301" s="83"/>
      <c r="F301" s="85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spans="1:26" ht="19.5" customHeight="1">
      <c r="A302" s="83"/>
      <c r="B302" s="83"/>
      <c r="C302" s="83"/>
      <c r="D302" s="84"/>
      <c r="E302" s="83"/>
      <c r="F302" s="85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spans="1:26" ht="19.5" customHeight="1">
      <c r="A303" s="83"/>
      <c r="B303" s="83"/>
      <c r="C303" s="83"/>
      <c r="D303" s="84"/>
      <c r="E303" s="83"/>
      <c r="F303" s="85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spans="1:26" ht="19.5" customHeight="1">
      <c r="A304" s="83"/>
      <c r="B304" s="83"/>
      <c r="C304" s="83"/>
      <c r="D304" s="84"/>
      <c r="E304" s="83"/>
      <c r="F304" s="85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spans="1:26" ht="19.5" customHeight="1">
      <c r="A305" s="83"/>
      <c r="B305" s="83"/>
      <c r="C305" s="83"/>
      <c r="D305" s="84"/>
      <c r="E305" s="83"/>
      <c r="F305" s="85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spans="1:26" ht="19.5" customHeight="1">
      <c r="A306" s="83"/>
      <c r="B306" s="83"/>
      <c r="C306" s="83"/>
      <c r="D306" s="84"/>
      <c r="E306" s="83"/>
      <c r="F306" s="85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spans="1:26" ht="19.5" customHeight="1">
      <c r="A307" s="83"/>
      <c r="B307" s="83"/>
      <c r="C307" s="83"/>
      <c r="D307" s="84"/>
      <c r="E307" s="83"/>
      <c r="F307" s="85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spans="1:26" ht="19.5" customHeight="1">
      <c r="A308" s="83"/>
      <c r="B308" s="83"/>
      <c r="C308" s="83"/>
      <c r="D308" s="84"/>
      <c r="E308" s="83"/>
      <c r="F308" s="85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spans="1:26" ht="19.5" customHeight="1">
      <c r="A309" s="83"/>
      <c r="B309" s="83"/>
      <c r="C309" s="83"/>
      <c r="D309" s="84"/>
      <c r="E309" s="83"/>
      <c r="F309" s="85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spans="1:26" ht="19.5" customHeight="1">
      <c r="A310" s="83"/>
      <c r="B310" s="83"/>
      <c r="C310" s="83"/>
      <c r="D310" s="84"/>
      <c r="E310" s="83"/>
      <c r="F310" s="85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spans="1:26" ht="19.5" customHeight="1">
      <c r="A311" s="83"/>
      <c r="B311" s="83"/>
      <c r="C311" s="83"/>
      <c r="D311" s="84"/>
      <c r="E311" s="83"/>
      <c r="F311" s="85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spans="1:26" ht="19.5" customHeight="1">
      <c r="A312" s="83"/>
      <c r="B312" s="83"/>
      <c r="C312" s="83"/>
      <c r="D312" s="84"/>
      <c r="E312" s="83"/>
      <c r="F312" s="85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spans="1:26" ht="19.5" customHeight="1">
      <c r="A313" s="83"/>
      <c r="B313" s="83"/>
      <c r="C313" s="83"/>
      <c r="D313" s="84"/>
      <c r="E313" s="83"/>
      <c r="F313" s="85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spans="1:26" ht="19.5" customHeight="1">
      <c r="A314" s="83"/>
      <c r="B314" s="83"/>
      <c r="C314" s="83"/>
      <c r="D314" s="84"/>
      <c r="E314" s="83"/>
      <c r="F314" s="85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spans="1:26" ht="19.5" customHeight="1">
      <c r="A315" s="83"/>
      <c r="B315" s="83"/>
      <c r="C315" s="83"/>
      <c r="D315" s="84"/>
      <c r="E315" s="83"/>
      <c r="F315" s="85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spans="1:26" ht="19.5" customHeight="1">
      <c r="A316" s="83"/>
      <c r="B316" s="83"/>
      <c r="C316" s="83"/>
      <c r="D316" s="84"/>
      <c r="E316" s="83"/>
      <c r="F316" s="85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spans="1:26" ht="19.5" customHeight="1">
      <c r="A317" s="83"/>
      <c r="B317" s="83"/>
      <c r="C317" s="83"/>
      <c r="D317" s="84"/>
      <c r="E317" s="83"/>
      <c r="F317" s="85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spans="1:26" ht="19.5" customHeight="1">
      <c r="A318" s="83"/>
      <c r="B318" s="83"/>
      <c r="C318" s="83"/>
      <c r="D318" s="84"/>
      <c r="E318" s="83"/>
      <c r="F318" s="85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spans="1:26" ht="19.5" customHeight="1">
      <c r="A319" s="83"/>
      <c r="B319" s="83"/>
      <c r="C319" s="83"/>
      <c r="D319" s="84"/>
      <c r="E319" s="83"/>
      <c r="F319" s="85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spans="1:26" ht="19.5" customHeight="1">
      <c r="A320" s="83"/>
      <c r="B320" s="83"/>
      <c r="C320" s="83"/>
      <c r="D320" s="84"/>
      <c r="E320" s="83"/>
      <c r="F320" s="85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spans="1:26" ht="19.5" customHeight="1">
      <c r="A321" s="83"/>
      <c r="B321" s="83"/>
      <c r="C321" s="83"/>
      <c r="D321" s="84"/>
      <c r="E321" s="83"/>
      <c r="F321" s="85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spans="1:26" ht="19.5" customHeight="1">
      <c r="A322" s="83"/>
      <c r="B322" s="83"/>
      <c r="C322" s="83"/>
      <c r="D322" s="84"/>
      <c r="E322" s="83"/>
      <c r="F322" s="85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spans="1:26" ht="19.5" customHeight="1">
      <c r="A323" s="83"/>
      <c r="B323" s="83"/>
      <c r="C323" s="83"/>
      <c r="D323" s="84"/>
      <c r="E323" s="83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spans="1:26" ht="19.5" customHeight="1">
      <c r="A324" s="83"/>
      <c r="B324" s="83"/>
      <c r="C324" s="83"/>
      <c r="D324" s="84"/>
      <c r="E324" s="83"/>
      <c r="F324" s="85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spans="1:26" ht="19.5" customHeight="1">
      <c r="A325" s="83"/>
      <c r="B325" s="83"/>
      <c r="C325" s="83"/>
      <c r="D325" s="84"/>
      <c r="E325" s="83"/>
      <c r="F325" s="85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spans="1:26" ht="19.5" customHeight="1">
      <c r="A326" s="83"/>
      <c r="B326" s="83"/>
      <c r="C326" s="83"/>
      <c r="D326" s="84"/>
      <c r="E326" s="83"/>
      <c r="F326" s="85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spans="1:26" ht="19.5" customHeight="1">
      <c r="A327" s="83"/>
      <c r="B327" s="83"/>
      <c r="C327" s="83"/>
      <c r="D327" s="84"/>
      <c r="E327" s="83"/>
      <c r="F327" s="85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spans="1:26" ht="19.5" customHeight="1">
      <c r="A328" s="83"/>
      <c r="B328" s="83"/>
      <c r="C328" s="83"/>
      <c r="D328" s="84"/>
      <c r="E328" s="83"/>
      <c r="F328" s="85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spans="1:26" ht="19.5" customHeight="1">
      <c r="A329" s="83"/>
      <c r="B329" s="83"/>
      <c r="C329" s="83"/>
      <c r="D329" s="84"/>
      <c r="E329" s="83"/>
      <c r="F329" s="85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spans="1:26" ht="19.5" customHeight="1">
      <c r="A330" s="83"/>
      <c r="B330" s="83"/>
      <c r="C330" s="83"/>
      <c r="D330" s="84"/>
      <c r="E330" s="83"/>
      <c r="F330" s="85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spans="1:26" ht="19.5" customHeight="1">
      <c r="A331" s="83"/>
      <c r="B331" s="83"/>
      <c r="C331" s="83"/>
      <c r="D331" s="84"/>
      <c r="E331" s="83"/>
      <c r="F331" s="85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spans="1:26" ht="19.5" customHeight="1">
      <c r="A332" s="83"/>
      <c r="B332" s="83"/>
      <c r="C332" s="83"/>
      <c r="D332" s="84"/>
      <c r="E332" s="83"/>
      <c r="F332" s="85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spans="1:26" ht="19.5" customHeight="1">
      <c r="A333" s="83"/>
      <c r="B333" s="83"/>
      <c r="C333" s="83"/>
      <c r="D333" s="84"/>
      <c r="E333" s="83"/>
      <c r="F333" s="85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spans="1:26" ht="19.5" customHeight="1">
      <c r="A334" s="83"/>
      <c r="B334" s="83"/>
      <c r="C334" s="83"/>
      <c r="D334" s="84"/>
      <c r="E334" s="83"/>
      <c r="F334" s="85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spans="1:26" ht="19.5" customHeight="1">
      <c r="A335" s="83"/>
      <c r="B335" s="83"/>
      <c r="C335" s="83"/>
      <c r="D335" s="84"/>
      <c r="E335" s="83"/>
      <c r="F335" s="85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spans="1:26" ht="19.5" customHeight="1">
      <c r="A336" s="83"/>
      <c r="B336" s="83"/>
      <c r="C336" s="83"/>
      <c r="D336" s="84"/>
      <c r="E336" s="83"/>
      <c r="F336" s="85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spans="1:26" ht="19.5" customHeight="1">
      <c r="A337" s="83"/>
      <c r="B337" s="83"/>
      <c r="C337" s="83"/>
      <c r="D337" s="84"/>
      <c r="E337" s="83"/>
      <c r="F337" s="85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spans="1:26" ht="19.5" customHeight="1">
      <c r="A338" s="83"/>
      <c r="B338" s="83"/>
      <c r="C338" s="83"/>
      <c r="D338" s="84"/>
      <c r="E338" s="83"/>
      <c r="F338" s="85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spans="1:26" ht="19.5" customHeight="1">
      <c r="A339" s="83"/>
      <c r="B339" s="83"/>
      <c r="C339" s="83"/>
      <c r="D339" s="84"/>
      <c r="E339" s="83"/>
      <c r="F339" s="85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spans="1:26" ht="19.5" customHeight="1">
      <c r="A340" s="83"/>
      <c r="B340" s="83"/>
      <c r="C340" s="83"/>
      <c r="D340" s="84"/>
      <c r="E340" s="83"/>
      <c r="F340" s="85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spans="1:26" ht="19.5" customHeight="1">
      <c r="A341" s="83"/>
      <c r="B341" s="83"/>
      <c r="C341" s="83"/>
      <c r="D341" s="84"/>
      <c r="E341" s="83"/>
      <c r="F341" s="85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spans="1:26" ht="19.5" customHeight="1">
      <c r="A342" s="83"/>
      <c r="B342" s="83"/>
      <c r="C342" s="83"/>
      <c r="D342" s="84"/>
      <c r="E342" s="83"/>
      <c r="F342" s="85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spans="1:26" ht="19.5" customHeight="1">
      <c r="A343" s="83"/>
      <c r="B343" s="83"/>
      <c r="C343" s="83"/>
      <c r="D343" s="84"/>
      <c r="E343" s="83"/>
      <c r="F343" s="85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spans="1:26" ht="19.5" customHeight="1">
      <c r="A344" s="83"/>
      <c r="B344" s="83"/>
      <c r="C344" s="83"/>
      <c r="D344" s="84"/>
      <c r="E344" s="83"/>
      <c r="F344" s="85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spans="1:26" ht="19.5" customHeight="1">
      <c r="A345" s="83"/>
      <c r="B345" s="83"/>
      <c r="C345" s="83"/>
      <c r="D345" s="84"/>
      <c r="E345" s="83"/>
      <c r="F345" s="85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spans="1:26" ht="19.5" customHeight="1">
      <c r="A346" s="83"/>
      <c r="B346" s="83"/>
      <c r="C346" s="83"/>
      <c r="D346" s="84"/>
      <c r="E346" s="83"/>
      <c r="F346" s="85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spans="1:26" ht="19.5" customHeight="1">
      <c r="A347" s="83"/>
      <c r="B347" s="83"/>
      <c r="C347" s="83"/>
      <c r="D347" s="84"/>
      <c r="E347" s="83"/>
      <c r="F347" s="85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spans="1:26" ht="19.5" customHeight="1">
      <c r="A348" s="83"/>
      <c r="B348" s="83"/>
      <c r="C348" s="83"/>
      <c r="D348" s="84"/>
      <c r="E348" s="83"/>
      <c r="F348" s="85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spans="1:26" ht="19.5" customHeight="1">
      <c r="A349" s="83"/>
      <c r="B349" s="83"/>
      <c r="C349" s="83"/>
      <c r="D349" s="84"/>
      <c r="E349" s="83"/>
      <c r="F349" s="85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spans="1:26" ht="19.5" customHeight="1">
      <c r="A350" s="83"/>
      <c r="B350" s="83"/>
      <c r="C350" s="83"/>
      <c r="D350" s="84"/>
      <c r="E350" s="83"/>
      <c r="F350" s="85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spans="1:26" ht="19.5" customHeight="1">
      <c r="A351" s="83"/>
      <c r="B351" s="83"/>
      <c r="C351" s="83"/>
      <c r="D351" s="84"/>
      <c r="E351" s="83"/>
      <c r="F351" s="85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spans="1:26" ht="19.5" customHeight="1">
      <c r="A352" s="83"/>
      <c r="B352" s="83"/>
      <c r="C352" s="83"/>
      <c r="D352" s="84"/>
      <c r="E352" s="83"/>
      <c r="F352" s="85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spans="1:26" ht="19.5" customHeight="1">
      <c r="A353" s="83"/>
      <c r="B353" s="83"/>
      <c r="C353" s="83"/>
      <c r="D353" s="84"/>
      <c r="E353" s="83"/>
      <c r="F353" s="85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spans="1:26" ht="19.5" customHeight="1">
      <c r="A354" s="83"/>
      <c r="B354" s="83"/>
      <c r="C354" s="83"/>
      <c r="D354" s="84"/>
      <c r="E354" s="83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spans="1:26" ht="19.5" customHeight="1">
      <c r="A355" s="83"/>
      <c r="B355" s="83"/>
      <c r="C355" s="83"/>
      <c r="D355" s="84"/>
      <c r="E355" s="83"/>
      <c r="F355" s="85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spans="1:26" ht="19.5" customHeight="1">
      <c r="A356" s="83"/>
      <c r="B356" s="83"/>
      <c r="C356" s="83"/>
      <c r="D356" s="84"/>
      <c r="E356" s="83"/>
      <c r="F356" s="85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spans="1:26" ht="19.5" customHeight="1">
      <c r="A357" s="83"/>
      <c r="B357" s="83"/>
      <c r="C357" s="83"/>
      <c r="D357" s="84"/>
      <c r="E357" s="83"/>
      <c r="F357" s="85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spans="1:26" ht="19.5" customHeight="1">
      <c r="A358" s="83"/>
      <c r="B358" s="83"/>
      <c r="C358" s="83"/>
      <c r="D358" s="84"/>
      <c r="E358" s="83"/>
      <c r="F358" s="85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spans="1:26" ht="19.5" customHeight="1">
      <c r="A359" s="83"/>
      <c r="B359" s="83"/>
      <c r="C359" s="83"/>
      <c r="D359" s="84"/>
      <c r="E359" s="83"/>
      <c r="F359" s="85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spans="1:26" ht="19.5" customHeight="1">
      <c r="A360" s="83"/>
      <c r="B360" s="83"/>
      <c r="C360" s="83"/>
      <c r="D360" s="84"/>
      <c r="E360" s="83"/>
      <c r="F360" s="85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spans="1:26" ht="19.5" customHeight="1">
      <c r="A361" s="83"/>
      <c r="B361" s="83"/>
      <c r="C361" s="83"/>
      <c r="D361" s="84"/>
      <c r="E361" s="83"/>
      <c r="F361" s="85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spans="1:26" ht="19.5" customHeight="1">
      <c r="A362" s="83"/>
      <c r="B362" s="83"/>
      <c r="C362" s="83"/>
      <c r="D362" s="84"/>
      <c r="E362" s="83"/>
      <c r="F362" s="85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spans="1:26" ht="19.5" customHeight="1">
      <c r="A363" s="83"/>
      <c r="B363" s="83"/>
      <c r="C363" s="83"/>
      <c r="D363" s="84"/>
      <c r="E363" s="83"/>
      <c r="F363" s="85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spans="1:26" ht="19.5" customHeight="1">
      <c r="A364" s="83"/>
      <c r="B364" s="83"/>
      <c r="C364" s="83"/>
      <c r="D364" s="84"/>
      <c r="E364" s="83"/>
      <c r="F364" s="85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spans="1:26" ht="19.5" customHeight="1">
      <c r="A365" s="83"/>
      <c r="B365" s="83"/>
      <c r="C365" s="83"/>
      <c r="D365" s="84"/>
      <c r="E365" s="83"/>
      <c r="F365" s="85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spans="1:26" ht="19.5" customHeight="1">
      <c r="A366" s="83"/>
      <c r="B366" s="83"/>
      <c r="C366" s="83"/>
      <c r="D366" s="84"/>
      <c r="E366" s="83"/>
      <c r="F366" s="85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spans="1:26" ht="19.5" customHeight="1">
      <c r="A367" s="83"/>
      <c r="B367" s="83"/>
      <c r="C367" s="83"/>
      <c r="D367" s="84"/>
      <c r="E367" s="83"/>
      <c r="F367" s="85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spans="1:26" ht="19.5" customHeight="1">
      <c r="A368" s="83"/>
      <c r="B368" s="83"/>
      <c r="C368" s="83"/>
      <c r="D368" s="84"/>
      <c r="E368" s="83"/>
      <c r="F368" s="85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spans="1:26" ht="19.5" customHeight="1">
      <c r="A369" s="83"/>
      <c r="B369" s="83"/>
      <c r="C369" s="83"/>
      <c r="D369" s="84"/>
      <c r="E369" s="83"/>
      <c r="F369" s="85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spans="1:26" ht="19.5" customHeight="1">
      <c r="A370" s="83"/>
      <c r="B370" s="83"/>
      <c r="C370" s="83"/>
      <c r="D370" s="84"/>
      <c r="E370" s="83"/>
      <c r="F370" s="85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spans="1:26" ht="19.5" customHeight="1">
      <c r="A371" s="83"/>
      <c r="B371" s="83"/>
      <c r="C371" s="83"/>
      <c r="D371" s="84"/>
      <c r="E371" s="83"/>
      <c r="F371" s="85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spans="1:26" ht="19.5" customHeight="1">
      <c r="A372" s="83"/>
      <c r="B372" s="83"/>
      <c r="C372" s="83"/>
      <c r="D372" s="84"/>
      <c r="E372" s="83"/>
      <c r="F372" s="85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spans="1:26" ht="19.5" customHeight="1">
      <c r="A373" s="83"/>
      <c r="B373" s="83"/>
      <c r="C373" s="83"/>
      <c r="D373" s="84"/>
      <c r="E373" s="83"/>
      <c r="F373" s="85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spans="1:26" ht="19.5" customHeight="1">
      <c r="A374" s="83"/>
      <c r="B374" s="83"/>
      <c r="C374" s="83"/>
      <c r="D374" s="84"/>
      <c r="E374" s="83"/>
      <c r="F374" s="85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spans="1:26" ht="19.5" customHeight="1">
      <c r="A375" s="83"/>
      <c r="B375" s="83"/>
      <c r="C375" s="83"/>
      <c r="D375" s="84"/>
      <c r="E375" s="83"/>
      <c r="F375" s="85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spans="1:26" ht="19.5" customHeight="1">
      <c r="A376" s="83"/>
      <c r="B376" s="83"/>
      <c r="C376" s="83"/>
      <c r="D376" s="84"/>
      <c r="E376" s="83"/>
      <c r="F376" s="85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spans="1:26" ht="19.5" customHeight="1">
      <c r="A377" s="83"/>
      <c r="B377" s="83"/>
      <c r="C377" s="83"/>
      <c r="D377" s="84"/>
      <c r="E377" s="83"/>
      <c r="F377" s="85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spans="1:26" ht="19.5" customHeight="1">
      <c r="A378" s="83"/>
      <c r="B378" s="83"/>
      <c r="C378" s="83"/>
      <c r="D378" s="84"/>
      <c r="E378" s="83"/>
      <c r="F378" s="85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spans="1:26" ht="19.5" customHeight="1">
      <c r="A379" s="83"/>
      <c r="B379" s="83"/>
      <c r="C379" s="83"/>
      <c r="D379" s="84"/>
      <c r="E379" s="83"/>
      <c r="F379" s="85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spans="1:26" ht="19.5" customHeight="1">
      <c r="A380" s="83"/>
      <c r="B380" s="83"/>
      <c r="C380" s="83"/>
      <c r="D380" s="84"/>
      <c r="E380" s="83"/>
      <c r="F380" s="85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spans="1:26" ht="19.5" customHeight="1">
      <c r="A381" s="83"/>
      <c r="B381" s="83"/>
      <c r="C381" s="83"/>
      <c r="D381" s="84"/>
      <c r="E381" s="83"/>
      <c r="F381" s="85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spans="1:26" ht="19.5" customHeight="1">
      <c r="A382" s="83"/>
      <c r="B382" s="83"/>
      <c r="C382" s="83"/>
      <c r="D382" s="84"/>
      <c r="E382" s="83"/>
      <c r="F382" s="85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spans="1:26" ht="19.5" customHeight="1">
      <c r="A383" s="83"/>
      <c r="B383" s="83"/>
      <c r="C383" s="83"/>
      <c r="D383" s="84"/>
      <c r="E383" s="83"/>
      <c r="F383" s="85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spans="1:26" ht="19.5" customHeight="1">
      <c r="A384" s="83"/>
      <c r="B384" s="83"/>
      <c r="C384" s="83"/>
      <c r="D384" s="84"/>
      <c r="E384" s="83"/>
      <c r="F384" s="85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spans="1:26" ht="19.5" customHeight="1">
      <c r="A385" s="83"/>
      <c r="B385" s="83"/>
      <c r="C385" s="83"/>
      <c r="D385" s="84"/>
      <c r="E385" s="83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spans="1:26" ht="19.5" customHeight="1">
      <c r="A386" s="83"/>
      <c r="B386" s="83"/>
      <c r="C386" s="83"/>
      <c r="D386" s="84"/>
      <c r="E386" s="83"/>
      <c r="F386" s="85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spans="1:26" ht="19.5" customHeight="1">
      <c r="A387" s="83"/>
      <c r="B387" s="83"/>
      <c r="C387" s="83"/>
      <c r="D387" s="84"/>
      <c r="E387" s="83"/>
      <c r="F387" s="85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spans="1:26" ht="19.5" customHeight="1">
      <c r="A388" s="83"/>
      <c r="B388" s="83"/>
      <c r="C388" s="83"/>
      <c r="D388" s="84"/>
      <c r="E388" s="83"/>
      <c r="F388" s="85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spans="1:26" ht="19.5" customHeight="1">
      <c r="A389" s="83"/>
      <c r="B389" s="83"/>
      <c r="C389" s="83"/>
      <c r="D389" s="84"/>
      <c r="E389" s="83"/>
      <c r="F389" s="85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spans="1:26" ht="19.5" customHeight="1">
      <c r="A390" s="83"/>
      <c r="B390" s="83"/>
      <c r="C390" s="83"/>
      <c r="D390" s="84"/>
      <c r="E390" s="83"/>
      <c r="F390" s="85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spans="1:26" ht="19.5" customHeight="1">
      <c r="A391" s="83"/>
      <c r="B391" s="83"/>
      <c r="C391" s="83"/>
      <c r="D391" s="84"/>
      <c r="E391" s="83"/>
      <c r="F391" s="85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spans="1:26" ht="19.5" customHeight="1">
      <c r="A392" s="83"/>
      <c r="B392" s="83"/>
      <c r="C392" s="83"/>
      <c r="D392" s="84"/>
      <c r="E392" s="83"/>
      <c r="F392" s="85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spans="1:26" ht="19.5" customHeight="1">
      <c r="A393" s="83"/>
      <c r="B393" s="83"/>
      <c r="C393" s="83"/>
      <c r="D393" s="84"/>
      <c r="E393" s="83"/>
      <c r="F393" s="85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spans="1:26" ht="19.5" customHeight="1">
      <c r="A394" s="83"/>
      <c r="B394" s="83"/>
      <c r="C394" s="83"/>
      <c r="D394" s="84"/>
      <c r="E394" s="83"/>
      <c r="F394" s="85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spans="1:26" ht="19.5" customHeight="1">
      <c r="A395" s="83"/>
      <c r="B395" s="83"/>
      <c r="C395" s="83"/>
      <c r="D395" s="84"/>
      <c r="E395" s="83"/>
      <c r="F395" s="85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spans="1:26" ht="19.5" customHeight="1">
      <c r="A396" s="83"/>
      <c r="B396" s="83"/>
      <c r="C396" s="83"/>
      <c r="D396" s="84"/>
      <c r="E396" s="83"/>
      <c r="F396" s="85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spans="1:26" ht="19.5" customHeight="1">
      <c r="A397" s="83"/>
      <c r="B397" s="83"/>
      <c r="C397" s="83"/>
      <c r="D397" s="84"/>
      <c r="E397" s="83"/>
      <c r="F397" s="85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spans="1:26" ht="19.5" customHeight="1">
      <c r="A398" s="83"/>
      <c r="B398" s="83"/>
      <c r="C398" s="83"/>
      <c r="D398" s="84"/>
      <c r="E398" s="83"/>
      <c r="F398" s="85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spans="1:26" ht="19.5" customHeight="1">
      <c r="A399" s="83"/>
      <c r="B399" s="83"/>
      <c r="C399" s="83"/>
      <c r="D399" s="84"/>
      <c r="E399" s="83"/>
      <c r="F399" s="85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spans="1:26" ht="19.5" customHeight="1">
      <c r="A400" s="83"/>
      <c r="B400" s="83"/>
      <c r="C400" s="83"/>
      <c r="D400" s="84"/>
      <c r="E400" s="83"/>
      <c r="F400" s="85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spans="1:26" ht="19.5" customHeight="1">
      <c r="A401" s="83"/>
      <c r="B401" s="83"/>
      <c r="C401" s="83"/>
      <c r="D401" s="84"/>
      <c r="E401" s="83"/>
      <c r="F401" s="85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spans="1:26" ht="19.5" customHeight="1">
      <c r="A402" s="83"/>
      <c r="B402" s="83"/>
      <c r="C402" s="83"/>
      <c r="D402" s="84"/>
      <c r="E402" s="83"/>
      <c r="F402" s="85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spans="1:26" ht="19.5" customHeight="1">
      <c r="A403" s="83"/>
      <c r="B403" s="83"/>
      <c r="C403" s="83"/>
      <c r="D403" s="84"/>
      <c r="E403" s="83"/>
      <c r="F403" s="85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spans="1:26" ht="19.5" customHeight="1">
      <c r="A404" s="83"/>
      <c r="B404" s="83"/>
      <c r="C404" s="83"/>
      <c r="D404" s="84"/>
      <c r="E404" s="83"/>
      <c r="F404" s="85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spans="1:26" ht="19.5" customHeight="1">
      <c r="A405" s="83"/>
      <c r="B405" s="83"/>
      <c r="C405" s="83"/>
      <c r="D405" s="84"/>
      <c r="E405" s="83"/>
      <c r="F405" s="85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spans="1:26" ht="19.5" customHeight="1">
      <c r="A406" s="83"/>
      <c r="B406" s="83"/>
      <c r="C406" s="83"/>
      <c r="D406" s="84"/>
      <c r="E406" s="83"/>
      <c r="F406" s="85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spans="1:26" ht="19.5" customHeight="1">
      <c r="A407" s="83"/>
      <c r="B407" s="83"/>
      <c r="C407" s="83"/>
      <c r="D407" s="84"/>
      <c r="E407" s="83"/>
      <c r="F407" s="85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spans="1:26" ht="19.5" customHeight="1">
      <c r="A408" s="83"/>
      <c r="B408" s="83"/>
      <c r="C408" s="83"/>
      <c r="D408" s="84"/>
      <c r="E408" s="83"/>
      <c r="F408" s="85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spans="1:26" ht="19.5" customHeight="1">
      <c r="A409" s="83"/>
      <c r="B409" s="83"/>
      <c r="C409" s="83"/>
      <c r="D409" s="84"/>
      <c r="E409" s="83"/>
      <c r="F409" s="85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spans="1:26" ht="19.5" customHeight="1">
      <c r="A410" s="83"/>
      <c r="B410" s="83"/>
      <c r="C410" s="83"/>
      <c r="D410" s="84"/>
      <c r="E410" s="83"/>
      <c r="F410" s="85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spans="1:26" ht="19.5" customHeight="1">
      <c r="A411" s="83"/>
      <c r="B411" s="83"/>
      <c r="C411" s="83"/>
      <c r="D411" s="84"/>
      <c r="E411" s="83"/>
      <c r="F411" s="85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spans="1:26" ht="19.5" customHeight="1">
      <c r="A412" s="83"/>
      <c r="B412" s="83"/>
      <c r="C412" s="83"/>
      <c r="D412" s="84"/>
      <c r="E412" s="83"/>
      <c r="F412" s="85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spans="1:26" ht="19.5" customHeight="1">
      <c r="A413" s="83"/>
      <c r="B413" s="83"/>
      <c r="C413" s="83"/>
      <c r="D413" s="84"/>
      <c r="E413" s="83"/>
      <c r="F413" s="85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spans="1:26" ht="19.5" customHeight="1">
      <c r="A414" s="83"/>
      <c r="B414" s="83"/>
      <c r="C414" s="83"/>
      <c r="D414" s="84"/>
      <c r="E414" s="83"/>
      <c r="F414" s="85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spans="1:26" ht="19.5" customHeight="1">
      <c r="A415" s="83"/>
      <c r="B415" s="83"/>
      <c r="C415" s="83"/>
      <c r="D415" s="84"/>
      <c r="E415" s="83"/>
      <c r="F415" s="85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spans="1:26" ht="19.5" customHeight="1">
      <c r="A416" s="83"/>
      <c r="B416" s="83"/>
      <c r="C416" s="83"/>
      <c r="D416" s="84"/>
      <c r="E416" s="83"/>
      <c r="F416" s="85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spans="1:26" ht="19.5" customHeight="1">
      <c r="A417" s="83"/>
      <c r="B417" s="83"/>
      <c r="C417" s="83"/>
      <c r="D417" s="84"/>
      <c r="E417" s="83"/>
      <c r="F417" s="85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spans="1:26" ht="19.5" customHeight="1">
      <c r="A418" s="83"/>
      <c r="B418" s="83"/>
      <c r="C418" s="83"/>
      <c r="D418" s="84"/>
      <c r="E418" s="83"/>
      <c r="F418" s="85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spans="1:26" ht="19.5" customHeight="1">
      <c r="A419" s="83"/>
      <c r="B419" s="83"/>
      <c r="C419" s="83"/>
      <c r="D419" s="84"/>
      <c r="E419" s="83"/>
      <c r="F419" s="85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spans="1:26" ht="19.5" customHeight="1">
      <c r="A420" s="83"/>
      <c r="B420" s="83"/>
      <c r="C420" s="83"/>
      <c r="D420" s="84"/>
      <c r="E420" s="83"/>
      <c r="F420" s="85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spans="1:26" ht="19.5" customHeight="1">
      <c r="A421" s="83"/>
      <c r="B421" s="83"/>
      <c r="C421" s="83"/>
      <c r="D421" s="84"/>
      <c r="E421" s="83"/>
      <c r="F421" s="85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spans="1:26" ht="19.5" customHeight="1">
      <c r="A422" s="83"/>
      <c r="B422" s="83"/>
      <c r="C422" s="83"/>
      <c r="D422" s="84"/>
      <c r="E422" s="83"/>
      <c r="F422" s="85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spans="1:26" ht="19.5" customHeight="1">
      <c r="A423" s="83"/>
      <c r="B423" s="83"/>
      <c r="C423" s="83"/>
      <c r="D423" s="84"/>
      <c r="E423" s="83"/>
      <c r="F423" s="85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spans="1:26" ht="19.5" customHeight="1">
      <c r="A424" s="83"/>
      <c r="B424" s="83"/>
      <c r="C424" s="83"/>
      <c r="D424" s="84"/>
      <c r="E424" s="83"/>
      <c r="F424" s="85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spans="1:26" ht="19.5" customHeight="1">
      <c r="A425" s="83"/>
      <c r="B425" s="83"/>
      <c r="C425" s="83"/>
      <c r="D425" s="84"/>
      <c r="E425" s="83"/>
      <c r="F425" s="85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spans="1:26" ht="19.5" customHeight="1">
      <c r="A426" s="83"/>
      <c r="B426" s="83"/>
      <c r="C426" s="83"/>
      <c r="D426" s="84"/>
      <c r="E426" s="83"/>
      <c r="F426" s="85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spans="1:26" ht="19.5" customHeight="1">
      <c r="A427" s="83"/>
      <c r="B427" s="83"/>
      <c r="C427" s="83"/>
      <c r="D427" s="84"/>
      <c r="E427" s="83"/>
      <c r="F427" s="85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spans="1:26" ht="19.5" customHeight="1">
      <c r="A428" s="83"/>
      <c r="B428" s="83"/>
      <c r="C428" s="83"/>
      <c r="D428" s="84"/>
      <c r="E428" s="83"/>
      <c r="F428" s="85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spans="1:26" ht="19.5" customHeight="1">
      <c r="A429" s="83"/>
      <c r="B429" s="83"/>
      <c r="C429" s="83"/>
      <c r="D429" s="84"/>
      <c r="E429" s="83"/>
      <c r="F429" s="85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spans="1:26" ht="19.5" customHeight="1">
      <c r="A430" s="83"/>
      <c r="B430" s="83"/>
      <c r="C430" s="83"/>
      <c r="D430" s="84"/>
      <c r="E430" s="83"/>
      <c r="F430" s="85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spans="1:26" ht="19.5" customHeight="1">
      <c r="A431" s="83"/>
      <c r="B431" s="83"/>
      <c r="C431" s="83"/>
      <c r="D431" s="84"/>
      <c r="E431" s="83"/>
      <c r="F431" s="85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spans="1:26" ht="19.5" customHeight="1">
      <c r="A432" s="83"/>
      <c r="B432" s="83"/>
      <c r="C432" s="83"/>
      <c r="D432" s="84"/>
      <c r="E432" s="83"/>
      <c r="F432" s="85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spans="1:26" ht="19.5" customHeight="1">
      <c r="A433" s="83"/>
      <c r="B433" s="83"/>
      <c r="C433" s="83"/>
      <c r="D433" s="84"/>
      <c r="E433" s="83"/>
      <c r="F433" s="85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spans="1:26" ht="19.5" customHeight="1">
      <c r="A434" s="83"/>
      <c r="B434" s="83"/>
      <c r="C434" s="83"/>
      <c r="D434" s="84"/>
      <c r="E434" s="83"/>
      <c r="F434" s="85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spans="1:26" ht="19.5" customHeight="1">
      <c r="A435" s="83"/>
      <c r="B435" s="83"/>
      <c r="C435" s="83"/>
      <c r="D435" s="84"/>
      <c r="E435" s="83"/>
      <c r="F435" s="85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spans="1:26" ht="19.5" customHeight="1">
      <c r="A436" s="83"/>
      <c r="B436" s="83"/>
      <c r="C436" s="83"/>
      <c r="D436" s="84"/>
      <c r="E436" s="83"/>
      <c r="F436" s="85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spans="1:26" ht="19.5" customHeight="1">
      <c r="A437" s="83"/>
      <c r="B437" s="83"/>
      <c r="C437" s="83"/>
      <c r="D437" s="84"/>
      <c r="E437" s="83"/>
      <c r="F437" s="85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spans="1:26" ht="19.5" customHeight="1">
      <c r="A438" s="83"/>
      <c r="B438" s="83"/>
      <c r="C438" s="83"/>
      <c r="D438" s="84"/>
      <c r="E438" s="83"/>
      <c r="F438" s="85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spans="1:26" ht="19.5" customHeight="1">
      <c r="A439" s="83"/>
      <c r="B439" s="83"/>
      <c r="C439" s="83"/>
      <c r="D439" s="84"/>
      <c r="E439" s="83"/>
      <c r="F439" s="85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spans="1:26" ht="19.5" customHeight="1">
      <c r="A440" s="83"/>
      <c r="B440" s="83"/>
      <c r="C440" s="83"/>
      <c r="D440" s="84"/>
      <c r="E440" s="83"/>
      <c r="F440" s="85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spans="1:26" ht="19.5" customHeight="1">
      <c r="A441" s="83"/>
      <c r="B441" s="83"/>
      <c r="C441" s="83"/>
      <c r="D441" s="84"/>
      <c r="E441" s="83"/>
      <c r="F441" s="85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spans="1:26" ht="19.5" customHeight="1">
      <c r="A442" s="83"/>
      <c r="B442" s="83"/>
      <c r="C442" s="83"/>
      <c r="D442" s="84"/>
      <c r="E442" s="83"/>
      <c r="F442" s="85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spans="1:26" ht="19.5" customHeight="1">
      <c r="A443" s="83"/>
      <c r="B443" s="83"/>
      <c r="C443" s="83"/>
      <c r="D443" s="84"/>
      <c r="E443" s="83"/>
      <c r="F443" s="85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spans="1:26" ht="19.5" customHeight="1">
      <c r="A444" s="83"/>
      <c r="B444" s="83"/>
      <c r="C444" s="83"/>
      <c r="D444" s="84"/>
      <c r="E444" s="83"/>
      <c r="F444" s="85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spans="1:26" ht="19.5" customHeight="1">
      <c r="A445" s="83"/>
      <c r="B445" s="83"/>
      <c r="C445" s="83"/>
      <c r="D445" s="84"/>
      <c r="E445" s="83"/>
      <c r="F445" s="85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spans="1:26" ht="19.5" customHeight="1">
      <c r="A446" s="83"/>
      <c r="B446" s="83"/>
      <c r="C446" s="83"/>
      <c r="D446" s="84"/>
      <c r="E446" s="83"/>
      <c r="F446" s="85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spans="1:26" ht="19.5" customHeight="1">
      <c r="A447" s="83"/>
      <c r="B447" s="83"/>
      <c r="C447" s="83"/>
      <c r="D447" s="84"/>
      <c r="E447" s="83"/>
      <c r="F447" s="85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spans="1:26" ht="19.5" customHeight="1">
      <c r="A448" s="83"/>
      <c r="B448" s="83"/>
      <c r="C448" s="83"/>
      <c r="D448" s="84"/>
      <c r="E448" s="83"/>
      <c r="F448" s="85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spans="1:26" ht="19.5" customHeight="1">
      <c r="A449" s="83"/>
      <c r="B449" s="83"/>
      <c r="C449" s="83"/>
      <c r="D449" s="84"/>
      <c r="E449" s="83"/>
      <c r="F449" s="85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spans="1:26" ht="19.5" customHeight="1">
      <c r="A450" s="83"/>
      <c r="B450" s="83"/>
      <c r="C450" s="83"/>
      <c r="D450" s="84"/>
      <c r="E450" s="83"/>
      <c r="F450" s="85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spans="1:26" ht="19.5" customHeight="1">
      <c r="A451" s="83"/>
      <c r="B451" s="83"/>
      <c r="C451" s="83"/>
      <c r="D451" s="84"/>
      <c r="E451" s="83"/>
      <c r="F451" s="85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spans="1:26" ht="19.5" customHeight="1">
      <c r="A452" s="83"/>
      <c r="B452" s="83"/>
      <c r="C452" s="83"/>
      <c r="D452" s="84"/>
      <c r="E452" s="83"/>
      <c r="F452" s="85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spans="1:26" ht="19.5" customHeight="1">
      <c r="A453" s="83"/>
      <c r="B453" s="83"/>
      <c r="C453" s="83"/>
      <c r="D453" s="84"/>
      <c r="E453" s="83"/>
      <c r="F453" s="85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spans="1:26" ht="19.5" customHeight="1">
      <c r="A454" s="83"/>
      <c r="B454" s="83"/>
      <c r="C454" s="83"/>
      <c r="D454" s="84"/>
      <c r="E454" s="83"/>
      <c r="F454" s="85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spans="1:26" ht="19.5" customHeight="1">
      <c r="A455" s="83"/>
      <c r="B455" s="83"/>
      <c r="C455" s="83"/>
      <c r="D455" s="84"/>
      <c r="E455" s="83"/>
      <c r="F455" s="85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spans="1:26" ht="19.5" customHeight="1">
      <c r="A456" s="83"/>
      <c r="B456" s="83"/>
      <c r="C456" s="83"/>
      <c r="D456" s="84"/>
      <c r="E456" s="83"/>
      <c r="F456" s="85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spans="1:26" ht="19.5" customHeight="1">
      <c r="A457" s="83"/>
      <c r="B457" s="83"/>
      <c r="C457" s="83"/>
      <c r="D457" s="84"/>
      <c r="E457" s="83"/>
      <c r="F457" s="85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spans="1:26" ht="19.5" customHeight="1">
      <c r="A458" s="83"/>
      <c r="B458" s="83"/>
      <c r="C458" s="83"/>
      <c r="D458" s="84"/>
      <c r="E458" s="83"/>
      <c r="F458" s="85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spans="1:26" ht="19.5" customHeight="1">
      <c r="A459" s="83"/>
      <c r="B459" s="83"/>
      <c r="C459" s="83"/>
      <c r="D459" s="84"/>
      <c r="E459" s="83"/>
      <c r="F459" s="85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spans="1:26" ht="19.5" customHeight="1">
      <c r="A460" s="83"/>
      <c r="B460" s="83"/>
      <c r="C460" s="83"/>
      <c r="D460" s="84"/>
      <c r="E460" s="83"/>
      <c r="F460" s="85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spans="1:26" ht="19.5" customHeight="1">
      <c r="A461" s="83"/>
      <c r="B461" s="83"/>
      <c r="C461" s="83"/>
      <c r="D461" s="84"/>
      <c r="E461" s="83"/>
      <c r="F461" s="85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spans="1:26" ht="19.5" customHeight="1">
      <c r="A462" s="83"/>
      <c r="B462" s="83"/>
      <c r="C462" s="83"/>
      <c r="D462" s="84"/>
      <c r="E462" s="83"/>
      <c r="F462" s="85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spans="1:26" ht="19.5" customHeight="1">
      <c r="A463" s="83"/>
      <c r="B463" s="83"/>
      <c r="C463" s="83"/>
      <c r="D463" s="84"/>
      <c r="E463" s="83"/>
      <c r="F463" s="85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spans="1:26" ht="19.5" customHeight="1">
      <c r="A464" s="83"/>
      <c r="B464" s="83"/>
      <c r="C464" s="83"/>
      <c r="D464" s="84"/>
      <c r="E464" s="83"/>
      <c r="F464" s="85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spans="1:26" ht="19.5" customHeight="1">
      <c r="A465" s="83"/>
      <c r="B465" s="83"/>
      <c r="C465" s="83"/>
      <c r="D465" s="84"/>
      <c r="E465" s="83"/>
      <c r="F465" s="85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spans="1:26" ht="19.5" customHeight="1">
      <c r="A466" s="83"/>
      <c r="B466" s="83"/>
      <c r="C466" s="83"/>
      <c r="D466" s="84"/>
      <c r="E466" s="83"/>
      <c r="F466" s="85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spans="1:26" ht="19.5" customHeight="1">
      <c r="A467" s="83"/>
      <c r="B467" s="83"/>
      <c r="C467" s="83"/>
      <c r="D467" s="84"/>
      <c r="E467" s="83"/>
      <c r="F467" s="85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spans="1:26" ht="19.5" customHeight="1">
      <c r="A468" s="83"/>
      <c r="B468" s="83"/>
      <c r="C468" s="83"/>
      <c r="D468" s="84"/>
      <c r="E468" s="83"/>
      <c r="F468" s="85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spans="1:26" ht="19.5" customHeight="1">
      <c r="A469" s="83"/>
      <c r="B469" s="83"/>
      <c r="C469" s="83"/>
      <c r="D469" s="84"/>
      <c r="E469" s="83"/>
      <c r="F469" s="85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spans="1:26" ht="19.5" customHeight="1">
      <c r="A470" s="83"/>
      <c r="B470" s="83"/>
      <c r="C470" s="83"/>
      <c r="D470" s="84"/>
      <c r="E470" s="83"/>
      <c r="F470" s="85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spans="1:26" ht="19.5" customHeight="1">
      <c r="A471" s="83"/>
      <c r="B471" s="83"/>
      <c r="C471" s="83"/>
      <c r="D471" s="84"/>
      <c r="E471" s="83"/>
      <c r="F471" s="85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spans="1:26" ht="19.5" customHeight="1">
      <c r="A472" s="83"/>
      <c r="B472" s="83"/>
      <c r="C472" s="83"/>
      <c r="D472" s="84"/>
      <c r="E472" s="83"/>
      <c r="F472" s="85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spans="1:26" ht="19.5" customHeight="1">
      <c r="A473" s="83"/>
      <c r="B473" s="83"/>
      <c r="C473" s="83"/>
      <c r="D473" s="84"/>
      <c r="E473" s="83"/>
      <c r="F473" s="85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spans="1:26" ht="19.5" customHeight="1">
      <c r="A474" s="83"/>
      <c r="B474" s="83"/>
      <c r="C474" s="83"/>
      <c r="D474" s="84"/>
      <c r="E474" s="83"/>
      <c r="F474" s="85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spans="1:26" ht="19.5" customHeight="1">
      <c r="A475" s="83"/>
      <c r="B475" s="83"/>
      <c r="C475" s="83"/>
      <c r="D475" s="84"/>
      <c r="E475" s="83"/>
      <c r="F475" s="85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spans="1:26" ht="19.5" customHeight="1">
      <c r="A476" s="83"/>
      <c r="B476" s="83"/>
      <c r="C476" s="83"/>
      <c r="D476" s="84"/>
      <c r="E476" s="83"/>
      <c r="F476" s="85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spans="1:26" ht="19.5" customHeight="1">
      <c r="A477" s="83"/>
      <c r="B477" s="83"/>
      <c r="C477" s="83"/>
      <c r="D477" s="84"/>
      <c r="E477" s="83"/>
      <c r="F477" s="85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spans="1:26" ht="19.5" customHeight="1">
      <c r="A478" s="83"/>
      <c r="B478" s="83"/>
      <c r="C478" s="83"/>
      <c r="D478" s="84"/>
      <c r="E478" s="83"/>
      <c r="F478" s="85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spans="1:26" ht="19.5" customHeight="1">
      <c r="A479" s="83"/>
      <c r="B479" s="83"/>
      <c r="C479" s="83"/>
      <c r="D479" s="84"/>
      <c r="E479" s="83"/>
      <c r="F479" s="85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spans="1:26" ht="19.5" customHeight="1">
      <c r="A480" s="83"/>
      <c r="B480" s="83"/>
      <c r="C480" s="83"/>
      <c r="D480" s="84"/>
      <c r="E480" s="83"/>
      <c r="F480" s="85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spans="1:26" ht="19.5" customHeight="1">
      <c r="A481" s="83"/>
      <c r="B481" s="83"/>
      <c r="C481" s="83"/>
      <c r="D481" s="84"/>
      <c r="E481" s="83"/>
      <c r="F481" s="85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spans="1:26" ht="19.5" customHeight="1">
      <c r="A482" s="83"/>
      <c r="B482" s="83"/>
      <c r="C482" s="83"/>
      <c r="D482" s="84"/>
      <c r="E482" s="83"/>
      <c r="F482" s="85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spans="1:26" ht="19.5" customHeight="1">
      <c r="A483" s="83"/>
      <c r="B483" s="83"/>
      <c r="C483" s="83"/>
      <c r="D483" s="84"/>
      <c r="E483" s="83"/>
      <c r="F483" s="85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spans="1:26" ht="19.5" customHeight="1">
      <c r="A484" s="83"/>
      <c r="B484" s="83"/>
      <c r="C484" s="83"/>
      <c r="D484" s="84"/>
      <c r="E484" s="83"/>
      <c r="F484" s="85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spans="1:26" ht="19.5" customHeight="1">
      <c r="A485" s="83"/>
      <c r="B485" s="83"/>
      <c r="C485" s="83"/>
      <c r="D485" s="84"/>
      <c r="E485" s="83"/>
      <c r="F485" s="85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spans="1:26" ht="19.5" customHeight="1">
      <c r="A486" s="83"/>
      <c r="B486" s="83"/>
      <c r="C486" s="83"/>
      <c r="D486" s="84"/>
      <c r="E486" s="83"/>
      <c r="F486" s="85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spans="1:26" ht="19.5" customHeight="1">
      <c r="A487" s="83"/>
      <c r="B487" s="83"/>
      <c r="C487" s="83"/>
      <c r="D487" s="84"/>
      <c r="E487" s="83"/>
      <c r="F487" s="85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spans="1:26" ht="19.5" customHeight="1">
      <c r="A488" s="83"/>
      <c r="B488" s="83"/>
      <c r="C488" s="83"/>
      <c r="D488" s="84"/>
      <c r="E488" s="83"/>
      <c r="F488" s="85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spans="1:26" ht="19.5" customHeight="1">
      <c r="A489" s="83"/>
      <c r="B489" s="83"/>
      <c r="C489" s="83"/>
      <c r="D489" s="84"/>
      <c r="E489" s="83"/>
      <c r="F489" s="85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spans="1:26" ht="19.5" customHeight="1">
      <c r="A490" s="83"/>
      <c r="B490" s="83"/>
      <c r="C490" s="83"/>
      <c r="D490" s="84"/>
      <c r="E490" s="83"/>
      <c r="F490" s="85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spans="1:26" ht="19.5" customHeight="1">
      <c r="A491" s="83"/>
      <c r="B491" s="83"/>
      <c r="C491" s="83"/>
      <c r="D491" s="84"/>
      <c r="E491" s="83"/>
      <c r="F491" s="85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spans="1:26" ht="19.5" customHeight="1">
      <c r="A492" s="83"/>
      <c r="B492" s="83"/>
      <c r="C492" s="83"/>
      <c r="D492" s="84"/>
      <c r="E492" s="83"/>
      <c r="F492" s="85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spans="1:26" ht="19.5" customHeight="1">
      <c r="A493" s="83"/>
      <c r="B493" s="83"/>
      <c r="C493" s="83"/>
      <c r="D493" s="84"/>
      <c r="E493" s="83"/>
      <c r="F493" s="85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spans="1:26" ht="19.5" customHeight="1">
      <c r="A494" s="83"/>
      <c r="B494" s="83"/>
      <c r="C494" s="83"/>
      <c r="D494" s="84"/>
      <c r="E494" s="83"/>
      <c r="F494" s="85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spans="1:26" ht="19.5" customHeight="1">
      <c r="A495" s="83"/>
      <c r="B495" s="83"/>
      <c r="C495" s="83"/>
      <c r="D495" s="84"/>
      <c r="E495" s="83"/>
      <c r="F495" s="85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spans="1:26" ht="19.5" customHeight="1">
      <c r="A496" s="83"/>
      <c r="B496" s="83"/>
      <c r="C496" s="83"/>
      <c r="D496" s="84"/>
      <c r="E496" s="83"/>
      <c r="F496" s="85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spans="1:26" ht="19.5" customHeight="1">
      <c r="A497" s="83"/>
      <c r="B497" s="83"/>
      <c r="C497" s="83"/>
      <c r="D497" s="84"/>
      <c r="E497" s="83"/>
      <c r="F497" s="85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spans="1:26" ht="19.5" customHeight="1">
      <c r="A498" s="83"/>
      <c r="B498" s="83"/>
      <c r="C498" s="83"/>
      <c r="D498" s="84"/>
      <c r="E498" s="83"/>
      <c r="F498" s="85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spans="1:26" ht="19.5" customHeight="1">
      <c r="A499" s="83"/>
      <c r="B499" s="83"/>
      <c r="C499" s="83"/>
      <c r="D499" s="84"/>
      <c r="E499" s="83"/>
      <c r="F499" s="85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spans="1:26" ht="19.5" customHeight="1">
      <c r="A500" s="83"/>
      <c r="B500" s="83"/>
      <c r="C500" s="83"/>
      <c r="D500" s="84"/>
      <c r="E500" s="83"/>
      <c r="F500" s="85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spans="1:26" ht="19.5" customHeight="1">
      <c r="A501" s="83"/>
      <c r="B501" s="83"/>
      <c r="C501" s="83"/>
      <c r="D501" s="84"/>
      <c r="E501" s="83"/>
      <c r="F501" s="85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spans="1:26" ht="19.5" customHeight="1">
      <c r="A502" s="83"/>
      <c r="B502" s="83"/>
      <c r="C502" s="83"/>
      <c r="D502" s="84"/>
      <c r="E502" s="83"/>
      <c r="F502" s="85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spans="1:26" ht="19.5" customHeight="1">
      <c r="A503" s="83"/>
      <c r="B503" s="83"/>
      <c r="C503" s="83"/>
      <c r="D503" s="84"/>
      <c r="E503" s="83"/>
      <c r="F503" s="85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spans="1:26" ht="19.5" customHeight="1">
      <c r="A504" s="83"/>
      <c r="B504" s="83"/>
      <c r="C504" s="83"/>
      <c r="D504" s="84"/>
      <c r="E504" s="83"/>
      <c r="F504" s="85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spans="1:26" ht="19.5" customHeight="1">
      <c r="A505" s="83"/>
      <c r="B505" s="83"/>
      <c r="C505" s="83"/>
      <c r="D505" s="84"/>
      <c r="E505" s="83"/>
      <c r="F505" s="85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spans="1:26" ht="19.5" customHeight="1">
      <c r="A506" s="83"/>
      <c r="B506" s="83"/>
      <c r="C506" s="83"/>
      <c r="D506" s="84"/>
      <c r="E506" s="83"/>
      <c r="F506" s="85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spans="1:26" ht="19.5" customHeight="1">
      <c r="A507" s="83"/>
      <c r="B507" s="83"/>
      <c r="C507" s="83"/>
      <c r="D507" s="84"/>
      <c r="E507" s="83"/>
      <c r="F507" s="85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spans="1:26" ht="19.5" customHeight="1">
      <c r="A508" s="83"/>
      <c r="B508" s="83"/>
      <c r="C508" s="83"/>
      <c r="D508" s="84"/>
      <c r="E508" s="83"/>
      <c r="F508" s="85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spans="1:26" ht="19.5" customHeight="1">
      <c r="A509" s="83"/>
      <c r="B509" s="83"/>
      <c r="C509" s="83"/>
      <c r="D509" s="84"/>
      <c r="E509" s="83"/>
      <c r="F509" s="85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spans="1:26" ht="19.5" customHeight="1">
      <c r="A510" s="83"/>
      <c r="B510" s="83"/>
      <c r="C510" s="83"/>
      <c r="D510" s="84"/>
      <c r="E510" s="83"/>
      <c r="F510" s="85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spans="1:26" ht="19.5" customHeight="1">
      <c r="A511" s="83"/>
      <c r="B511" s="83"/>
      <c r="C511" s="83"/>
      <c r="D511" s="84"/>
      <c r="E511" s="83"/>
      <c r="F511" s="85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spans="1:26" ht="19.5" customHeight="1">
      <c r="A512" s="83"/>
      <c r="B512" s="83"/>
      <c r="C512" s="83"/>
      <c r="D512" s="84"/>
      <c r="E512" s="83"/>
      <c r="F512" s="85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spans="1:26" ht="19.5" customHeight="1">
      <c r="A513" s="83"/>
      <c r="B513" s="83"/>
      <c r="C513" s="83"/>
      <c r="D513" s="84"/>
      <c r="E513" s="83"/>
      <c r="F513" s="85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spans="1:26" ht="19.5" customHeight="1">
      <c r="A514" s="83"/>
      <c r="B514" s="83"/>
      <c r="C514" s="83"/>
      <c r="D514" s="84"/>
      <c r="E514" s="83"/>
      <c r="F514" s="85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spans="1:26" ht="19.5" customHeight="1">
      <c r="A515" s="83"/>
      <c r="B515" s="83"/>
      <c r="C515" s="83"/>
      <c r="D515" s="84"/>
      <c r="E515" s="83"/>
      <c r="F515" s="85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spans="1:26" ht="19.5" customHeight="1">
      <c r="A516" s="83"/>
      <c r="B516" s="83"/>
      <c r="C516" s="83"/>
      <c r="D516" s="84"/>
      <c r="E516" s="83"/>
      <c r="F516" s="85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spans="1:26" ht="19.5" customHeight="1">
      <c r="A517" s="83"/>
      <c r="B517" s="83"/>
      <c r="C517" s="83"/>
      <c r="D517" s="84"/>
      <c r="E517" s="83"/>
      <c r="F517" s="85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spans="1:26" ht="19.5" customHeight="1">
      <c r="A518" s="83"/>
      <c r="B518" s="83"/>
      <c r="C518" s="83"/>
      <c r="D518" s="84"/>
      <c r="E518" s="83"/>
      <c r="F518" s="85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spans="1:26" ht="19.5" customHeight="1">
      <c r="A519" s="83"/>
      <c r="B519" s="83"/>
      <c r="C519" s="83"/>
      <c r="D519" s="84"/>
      <c r="E519" s="83"/>
      <c r="F519" s="85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spans="1:26" ht="19.5" customHeight="1">
      <c r="A520" s="83"/>
      <c r="B520" s="83"/>
      <c r="C520" s="83"/>
      <c r="D520" s="84"/>
      <c r="E520" s="83"/>
      <c r="F520" s="85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spans="1:26" ht="19.5" customHeight="1">
      <c r="A521" s="83"/>
      <c r="B521" s="83"/>
      <c r="C521" s="83"/>
      <c r="D521" s="84"/>
      <c r="E521" s="83"/>
      <c r="F521" s="85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spans="1:26" ht="19.5" customHeight="1">
      <c r="A522" s="83"/>
      <c r="B522" s="83"/>
      <c r="C522" s="83"/>
      <c r="D522" s="84"/>
      <c r="E522" s="83"/>
      <c r="F522" s="85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spans="1:26" ht="19.5" customHeight="1">
      <c r="A523" s="83"/>
      <c r="B523" s="83"/>
      <c r="C523" s="83"/>
      <c r="D523" s="84"/>
      <c r="E523" s="83"/>
      <c r="F523" s="85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spans="1:26" ht="19.5" customHeight="1">
      <c r="A524" s="83"/>
      <c r="B524" s="83"/>
      <c r="C524" s="83"/>
      <c r="D524" s="84"/>
      <c r="E524" s="83"/>
      <c r="F524" s="85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spans="1:26" ht="19.5" customHeight="1">
      <c r="A525" s="83"/>
      <c r="B525" s="83"/>
      <c r="C525" s="83"/>
      <c r="D525" s="84"/>
      <c r="E525" s="83"/>
      <c r="F525" s="85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spans="1:26" ht="19.5" customHeight="1">
      <c r="A526" s="83"/>
      <c r="B526" s="83"/>
      <c r="C526" s="83"/>
      <c r="D526" s="84"/>
      <c r="E526" s="83"/>
      <c r="F526" s="85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spans="1:26" ht="19.5" customHeight="1">
      <c r="A527" s="83"/>
      <c r="B527" s="83"/>
      <c r="C527" s="83"/>
      <c r="D527" s="84"/>
      <c r="E527" s="83"/>
      <c r="F527" s="85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spans="1:26" ht="19.5" customHeight="1">
      <c r="A528" s="83"/>
      <c r="B528" s="83"/>
      <c r="C528" s="83"/>
      <c r="D528" s="84"/>
      <c r="E528" s="83"/>
      <c r="F528" s="85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spans="1:26" ht="19.5" customHeight="1">
      <c r="A529" s="83"/>
      <c r="B529" s="83"/>
      <c r="C529" s="83"/>
      <c r="D529" s="84"/>
      <c r="E529" s="83"/>
      <c r="F529" s="85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spans="1:26" ht="19.5" customHeight="1">
      <c r="A530" s="83"/>
      <c r="B530" s="83"/>
      <c r="C530" s="83"/>
      <c r="D530" s="84"/>
      <c r="E530" s="83"/>
      <c r="F530" s="85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spans="1:26" ht="19.5" customHeight="1">
      <c r="A531" s="83"/>
      <c r="B531" s="83"/>
      <c r="C531" s="83"/>
      <c r="D531" s="84"/>
      <c r="E531" s="83"/>
      <c r="F531" s="85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spans="1:26" ht="19.5" customHeight="1">
      <c r="A532" s="83"/>
      <c r="B532" s="83"/>
      <c r="C532" s="83"/>
      <c r="D532" s="84"/>
      <c r="E532" s="83"/>
      <c r="F532" s="85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spans="1:26" ht="19.5" customHeight="1">
      <c r="A533" s="83"/>
      <c r="B533" s="83"/>
      <c r="C533" s="83"/>
      <c r="D533" s="84"/>
      <c r="E533" s="83"/>
      <c r="F533" s="85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spans="1:26" ht="19.5" customHeight="1">
      <c r="A534" s="83"/>
      <c r="B534" s="83"/>
      <c r="C534" s="83"/>
      <c r="D534" s="84"/>
      <c r="E534" s="83"/>
      <c r="F534" s="85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spans="1:26" ht="19.5" customHeight="1">
      <c r="A535" s="83"/>
      <c r="B535" s="83"/>
      <c r="C535" s="83"/>
      <c r="D535" s="84"/>
      <c r="E535" s="83"/>
      <c r="F535" s="85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spans="1:26" ht="19.5" customHeight="1">
      <c r="A536" s="83"/>
      <c r="B536" s="83"/>
      <c r="C536" s="83"/>
      <c r="D536" s="84"/>
      <c r="E536" s="83"/>
      <c r="F536" s="85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spans="1:26" ht="19.5" customHeight="1">
      <c r="A537" s="83"/>
      <c r="B537" s="83"/>
      <c r="C537" s="83"/>
      <c r="D537" s="84"/>
      <c r="E537" s="83"/>
      <c r="F537" s="85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spans="1:26" ht="19.5" customHeight="1">
      <c r="A538" s="83"/>
      <c r="B538" s="83"/>
      <c r="C538" s="83"/>
      <c r="D538" s="84"/>
      <c r="E538" s="83"/>
      <c r="F538" s="85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spans="1:26" ht="19.5" customHeight="1">
      <c r="A539" s="83"/>
      <c r="B539" s="83"/>
      <c r="C539" s="83"/>
      <c r="D539" s="84"/>
      <c r="E539" s="83"/>
      <c r="F539" s="85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spans="1:26" ht="19.5" customHeight="1">
      <c r="A540" s="83"/>
      <c r="B540" s="83"/>
      <c r="C540" s="83"/>
      <c r="D540" s="84"/>
      <c r="E540" s="83"/>
      <c r="F540" s="85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spans="1:26" ht="19.5" customHeight="1">
      <c r="A541" s="83"/>
      <c r="B541" s="83"/>
      <c r="C541" s="83"/>
      <c r="D541" s="84"/>
      <c r="E541" s="83"/>
      <c r="F541" s="85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spans="1:26" ht="19.5" customHeight="1">
      <c r="A542" s="83"/>
      <c r="B542" s="83"/>
      <c r="C542" s="83"/>
      <c r="D542" s="84"/>
      <c r="E542" s="83"/>
      <c r="F542" s="85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spans="1:26" ht="19.5" customHeight="1">
      <c r="A543" s="83"/>
      <c r="B543" s="83"/>
      <c r="C543" s="83"/>
      <c r="D543" s="84"/>
      <c r="E543" s="83"/>
      <c r="F543" s="85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spans="1:26" ht="19.5" customHeight="1">
      <c r="A544" s="83"/>
      <c r="B544" s="83"/>
      <c r="C544" s="83"/>
      <c r="D544" s="84"/>
      <c r="E544" s="83"/>
      <c r="F544" s="85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spans="1:26" ht="19.5" customHeight="1">
      <c r="A545" s="83"/>
      <c r="B545" s="83"/>
      <c r="C545" s="83"/>
      <c r="D545" s="84"/>
      <c r="E545" s="83"/>
      <c r="F545" s="85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spans="1:26" ht="19.5" customHeight="1">
      <c r="A546" s="83"/>
      <c r="B546" s="83"/>
      <c r="C546" s="83"/>
      <c r="D546" s="84"/>
      <c r="E546" s="83"/>
      <c r="F546" s="85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spans="1:26" ht="19.5" customHeight="1">
      <c r="A547" s="83"/>
      <c r="B547" s="83"/>
      <c r="C547" s="83"/>
      <c r="D547" s="84"/>
      <c r="E547" s="83"/>
      <c r="F547" s="85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spans="1:26" ht="19.5" customHeight="1">
      <c r="A548" s="83"/>
      <c r="B548" s="83"/>
      <c r="C548" s="83"/>
      <c r="D548" s="84"/>
      <c r="E548" s="83"/>
      <c r="F548" s="85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spans="1:26" ht="19.5" customHeight="1">
      <c r="A549" s="83"/>
      <c r="B549" s="83"/>
      <c r="C549" s="83"/>
      <c r="D549" s="84"/>
      <c r="E549" s="83"/>
      <c r="F549" s="85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spans="1:26" ht="19.5" customHeight="1">
      <c r="A550" s="83"/>
      <c r="B550" s="83"/>
      <c r="C550" s="83"/>
      <c r="D550" s="84"/>
      <c r="E550" s="83"/>
      <c r="F550" s="85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spans="1:26" ht="19.5" customHeight="1">
      <c r="A551" s="83"/>
      <c r="B551" s="83"/>
      <c r="C551" s="83"/>
      <c r="D551" s="84"/>
      <c r="E551" s="83"/>
      <c r="F551" s="85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spans="1:26" ht="19.5" customHeight="1">
      <c r="A552" s="83"/>
      <c r="B552" s="83"/>
      <c r="C552" s="83"/>
      <c r="D552" s="84"/>
      <c r="E552" s="83"/>
      <c r="F552" s="85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spans="1:26" ht="19.5" customHeight="1">
      <c r="A553" s="83"/>
      <c r="B553" s="83"/>
      <c r="C553" s="83"/>
      <c r="D553" s="84"/>
      <c r="E553" s="83"/>
      <c r="F553" s="85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spans="1:26" ht="19.5" customHeight="1">
      <c r="A554" s="83"/>
      <c r="B554" s="83"/>
      <c r="C554" s="83"/>
      <c r="D554" s="84"/>
      <c r="E554" s="83"/>
      <c r="F554" s="85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spans="1:26" ht="19.5" customHeight="1">
      <c r="A555" s="83"/>
      <c r="B555" s="83"/>
      <c r="C555" s="83"/>
      <c r="D555" s="84"/>
      <c r="E555" s="83"/>
      <c r="F555" s="85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spans="1:26" ht="19.5" customHeight="1">
      <c r="A556" s="83"/>
      <c r="B556" s="83"/>
      <c r="C556" s="83"/>
      <c r="D556" s="84"/>
      <c r="E556" s="83"/>
      <c r="F556" s="85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spans="1:26" ht="19.5" customHeight="1">
      <c r="A557" s="83"/>
      <c r="B557" s="83"/>
      <c r="C557" s="83"/>
      <c r="D557" s="84"/>
      <c r="E557" s="83"/>
      <c r="F557" s="85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spans="1:26" ht="19.5" customHeight="1">
      <c r="A558" s="83"/>
      <c r="B558" s="83"/>
      <c r="C558" s="83"/>
      <c r="D558" s="84"/>
      <c r="E558" s="83"/>
      <c r="F558" s="85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spans="1:26" ht="19.5" customHeight="1">
      <c r="A559" s="83"/>
      <c r="B559" s="83"/>
      <c r="C559" s="83"/>
      <c r="D559" s="84"/>
      <c r="E559" s="83"/>
      <c r="F559" s="85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spans="1:26" ht="19.5" customHeight="1">
      <c r="A560" s="83"/>
      <c r="B560" s="83"/>
      <c r="C560" s="83"/>
      <c r="D560" s="84"/>
      <c r="E560" s="83"/>
      <c r="F560" s="85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spans="1:26" ht="19.5" customHeight="1">
      <c r="A561" s="83"/>
      <c r="B561" s="83"/>
      <c r="C561" s="83"/>
      <c r="D561" s="84"/>
      <c r="E561" s="83"/>
      <c r="F561" s="85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spans="1:26" ht="19.5" customHeight="1">
      <c r="A562" s="83"/>
      <c r="B562" s="83"/>
      <c r="C562" s="83"/>
      <c r="D562" s="84"/>
      <c r="E562" s="83"/>
      <c r="F562" s="85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spans="1:26" ht="19.5" customHeight="1">
      <c r="A563" s="83"/>
      <c r="B563" s="83"/>
      <c r="C563" s="83"/>
      <c r="D563" s="84"/>
      <c r="E563" s="83"/>
      <c r="F563" s="85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spans="1:26" ht="19.5" customHeight="1">
      <c r="A564" s="83"/>
      <c r="B564" s="83"/>
      <c r="C564" s="83"/>
      <c r="D564" s="84"/>
      <c r="E564" s="83"/>
      <c r="F564" s="85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spans="1:26" ht="19.5" customHeight="1">
      <c r="A565" s="83"/>
      <c r="B565" s="83"/>
      <c r="C565" s="83"/>
      <c r="D565" s="84"/>
      <c r="E565" s="83"/>
      <c r="F565" s="85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spans="1:26" ht="19.5" customHeight="1">
      <c r="A566" s="83"/>
      <c r="B566" s="83"/>
      <c r="C566" s="83"/>
      <c r="D566" s="84"/>
      <c r="E566" s="83"/>
      <c r="F566" s="85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spans="1:26" ht="19.5" customHeight="1">
      <c r="A567" s="83"/>
      <c r="B567" s="83"/>
      <c r="C567" s="83"/>
      <c r="D567" s="84"/>
      <c r="E567" s="83"/>
      <c r="F567" s="85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spans="1:26" ht="19.5" customHeight="1">
      <c r="A568" s="83"/>
      <c r="B568" s="83"/>
      <c r="C568" s="83"/>
      <c r="D568" s="84"/>
      <c r="E568" s="83"/>
      <c r="F568" s="85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spans="1:26" ht="19.5" customHeight="1">
      <c r="A569" s="83"/>
      <c r="B569" s="83"/>
      <c r="C569" s="83"/>
      <c r="D569" s="84"/>
      <c r="E569" s="83"/>
      <c r="F569" s="85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spans="1:26" ht="19.5" customHeight="1">
      <c r="A570" s="83"/>
      <c r="B570" s="83"/>
      <c r="C570" s="83"/>
      <c r="D570" s="84"/>
      <c r="E570" s="83"/>
      <c r="F570" s="85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spans="1:26" ht="19.5" customHeight="1">
      <c r="A571" s="83"/>
      <c r="B571" s="83"/>
      <c r="C571" s="83"/>
      <c r="D571" s="84"/>
      <c r="E571" s="83"/>
      <c r="F571" s="85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spans="1:26" ht="19.5" customHeight="1">
      <c r="A572" s="83"/>
      <c r="B572" s="83"/>
      <c r="C572" s="83"/>
      <c r="D572" s="84"/>
      <c r="E572" s="83"/>
      <c r="F572" s="85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spans="1:26" ht="19.5" customHeight="1">
      <c r="A573" s="83"/>
      <c r="B573" s="83"/>
      <c r="C573" s="83"/>
      <c r="D573" s="84"/>
      <c r="E573" s="83"/>
      <c r="F573" s="85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spans="1:26" ht="19.5" customHeight="1">
      <c r="A574" s="83"/>
      <c r="B574" s="83"/>
      <c r="C574" s="83"/>
      <c r="D574" s="84"/>
      <c r="E574" s="83"/>
      <c r="F574" s="85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spans="1:26" ht="19.5" customHeight="1">
      <c r="A575" s="83"/>
      <c r="B575" s="83"/>
      <c r="C575" s="83"/>
      <c r="D575" s="84"/>
      <c r="E575" s="83"/>
      <c r="F575" s="85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spans="1:26" ht="19.5" customHeight="1">
      <c r="A576" s="83"/>
      <c r="B576" s="83"/>
      <c r="C576" s="83"/>
      <c r="D576" s="84"/>
      <c r="E576" s="83"/>
      <c r="F576" s="85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spans="1:26" ht="19.5" customHeight="1">
      <c r="A577" s="83"/>
      <c r="B577" s="83"/>
      <c r="C577" s="83"/>
      <c r="D577" s="84"/>
      <c r="E577" s="83"/>
      <c r="F577" s="85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spans="1:26" ht="19.5" customHeight="1">
      <c r="A578" s="83"/>
      <c r="B578" s="83"/>
      <c r="C578" s="83"/>
      <c r="D578" s="84"/>
      <c r="E578" s="83"/>
      <c r="F578" s="85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spans="1:26" ht="19.5" customHeight="1">
      <c r="A579" s="83"/>
      <c r="B579" s="83"/>
      <c r="C579" s="83"/>
      <c r="D579" s="84"/>
      <c r="E579" s="83"/>
      <c r="F579" s="85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spans="1:26" ht="19.5" customHeight="1">
      <c r="A580" s="83"/>
      <c r="B580" s="83"/>
      <c r="C580" s="83"/>
      <c r="D580" s="84"/>
      <c r="E580" s="83"/>
      <c r="F580" s="85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spans="1:26" ht="19.5" customHeight="1">
      <c r="A581" s="83"/>
      <c r="B581" s="83"/>
      <c r="C581" s="83"/>
      <c r="D581" s="84"/>
      <c r="E581" s="83"/>
      <c r="F581" s="85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spans="1:26" ht="19.5" customHeight="1">
      <c r="A582" s="83"/>
      <c r="B582" s="83"/>
      <c r="C582" s="83"/>
      <c r="D582" s="84"/>
      <c r="E582" s="83"/>
      <c r="F582" s="85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spans="1:26" ht="19.5" customHeight="1">
      <c r="A583" s="83"/>
      <c r="B583" s="83"/>
      <c r="C583" s="83"/>
      <c r="D583" s="84"/>
      <c r="E583" s="83"/>
      <c r="F583" s="85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spans="1:26" ht="19.5" customHeight="1">
      <c r="A584" s="83"/>
      <c r="B584" s="83"/>
      <c r="C584" s="83"/>
      <c r="D584" s="84"/>
      <c r="E584" s="83"/>
      <c r="F584" s="85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spans="1:26" ht="19.5" customHeight="1">
      <c r="A585" s="83"/>
      <c r="B585" s="83"/>
      <c r="C585" s="83"/>
      <c r="D585" s="84"/>
      <c r="E585" s="83"/>
      <c r="F585" s="85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spans="1:26" ht="19.5" customHeight="1">
      <c r="A586" s="83"/>
      <c r="B586" s="83"/>
      <c r="C586" s="83"/>
      <c r="D586" s="84"/>
      <c r="E586" s="83"/>
      <c r="F586" s="85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spans="1:26" ht="19.5" customHeight="1">
      <c r="A587" s="83"/>
      <c r="B587" s="83"/>
      <c r="C587" s="83"/>
      <c r="D587" s="84"/>
      <c r="E587" s="83"/>
      <c r="F587" s="85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spans="1:26" ht="19.5" customHeight="1">
      <c r="A588" s="83"/>
      <c r="B588" s="83"/>
      <c r="C588" s="83"/>
      <c r="D588" s="84"/>
      <c r="E588" s="83"/>
      <c r="F588" s="85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spans="1:26" ht="19.5" customHeight="1">
      <c r="A589" s="83"/>
      <c r="B589" s="83"/>
      <c r="C589" s="83"/>
      <c r="D589" s="84"/>
      <c r="E589" s="83"/>
      <c r="F589" s="85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spans="1:26" ht="19.5" customHeight="1">
      <c r="A590" s="83"/>
      <c r="B590" s="83"/>
      <c r="C590" s="83"/>
      <c r="D590" s="84"/>
      <c r="E590" s="83"/>
      <c r="F590" s="85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spans="1:26" ht="19.5" customHeight="1">
      <c r="A591" s="83"/>
      <c r="B591" s="83"/>
      <c r="C591" s="83"/>
      <c r="D591" s="84"/>
      <c r="E591" s="83"/>
      <c r="F591" s="85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spans="1:26" ht="19.5" customHeight="1">
      <c r="A592" s="83"/>
      <c r="B592" s="83"/>
      <c r="C592" s="83"/>
      <c r="D592" s="84"/>
      <c r="E592" s="83"/>
      <c r="F592" s="85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spans="1:26" ht="19.5" customHeight="1">
      <c r="A593" s="83"/>
      <c r="B593" s="83"/>
      <c r="C593" s="83"/>
      <c r="D593" s="84"/>
      <c r="E593" s="83"/>
      <c r="F593" s="85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spans="1:26" ht="19.5" customHeight="1">
      <c r="A594" s="83"/>
      <c r="B594" s="83"/>
      <c r="C594" s="83"/>
      <c r="D594" s="84"/>
      <c r="E594" s="83"/>
      <c r="F594" s="85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spans="1:26" ht="19.5" customHeight="1">
      <c r="A595" s="83"/>
      <c r="B595" s="83"/>
      <c r="C595" s="83"/>
      <c r="D595" s="84"/>
      <c r="E595" s="83"/>
      <c r="F595" s="85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spans="1:26" ht="19.5" customHeight="1">
      <c r="A596" s="83"/>
      <c r="B596" s="83"/>
      <c r="C596" s="83"/>
      <c r="D596" s="84"/>
      <c r="E596" s="83"/>
      <c r="F596" s="85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spans="1:26" ht="19.5" customHeight="1">
      <c r="A597" s="83"/>
      <c r="B597" s="83"/>
      <c r="C597" s="83"/>
      <c r="D597" s="84"/>
      <c r="E597" s="83"/>
      <c r="F597" s="85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spans="1:26" ht="19.5" customHeight="1">
      <c r="A598" s="83"/>
      <c r="B598" s="83"/>
      <c r="C598" s="83"/>
      <c r="D598" s="84"/>
      <c r="E598" s="83"/>
      <c r="F598" s="85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spans="1:26" ht="19.5" customHeight="1">
      <c r="A599" s="83"/>
      <c r="B599" s="83"/>
      <c r="C599" s="83"/>
      <c r="D599" s="84"/>
      <c r="E599" s="83"/>
      <c r="F599" s="85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spans="1:26" ht="19.5" customHeight="1">
      <c r="A600" s="83"/>
      <c r="B600" s="83"/>
      <c r="C600" s="83"/>
      <c r="D600" s="84"/>
      <c r="E600" s="83"/>
      <c r="F600" s="85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spans="1:26" ht="19.5" customHeight="1">
      <c r="A601" s="83"/>
      <c r="B601" s="83"/>
      <c r="C601" s="83"/>
      <c r="D601" s="84"/>
      <c r="E601" s="83"/>
      <c r="F601" s="85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spans="1:26" ht="19.5" customHeight="1">
      <c r="A602" s="83"/>
      <c r="B602" s="83"/>
      <c r="C602" s="83"/>
      <c r="D602" s="84"/>
      <c r="E602" s="83"/>
      <c r="F602" s="85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spans="1:26" ht="19.5" customHeight="1">
      <c r="A603" s="83"/>
      <c r="B603" s="83"/>
      <c r="C603" s="83"/>
      <c r="D603" s="84"/>
      <c r="E603" s="83"/>
      <c r="F603" s="85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spans="1:26" ht="19.5" customHeight="1">
      <c r="A604" s="83"/>
      <c r="B604" s="83"/>
      <c r="C604" s="83"/>
      <c r="D604" s="84"/>
      <c r="E604" s="83"/>
      <c r="F604" s="85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spans="1:26" ht="19.5" customHeight="1">
      <c r="A605" s="83"/>
      <c r="B605" s="83"/>
      <c r="C605" s="83"/>
      <c r="D605" s="84"/>
      <c r="E605" s="83"/>
      <c r="F605" s="85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spans="1:26" ht="19.5" customHeight="1">
      <c r="A606" s="83"/>
      <c r="B606" s="83"/>
      <c r="C606" s="83"/>
      <c r="D606" s="84"/>
      <c r="E606" s="83"/>
      <c r="F606" s="85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spans="1:26" ht="19.5" customHeight="1">
      <c r="A607" s="83"/>
      <c r="B607" s="83"/>
      <c r="C607" s="83"/>
      <c r="D607" s="84"/>
      <c r="E607" s="83"/>
      <c r="F607" s="85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spans="1:26" ht="19.5" customHeight="1">
      <c r="A608" s="83"/>
      <c r="B608" s="83"/>
      <c r="C608" s="83"/>
      <c r="D608" s="84"/>
      <c r="E608" s="83"/>
      <c r="F608" s="85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spans="1:26" ht="19.5" customHeight="1">
      <c r="A609" s="83"/>
      <c r="B609" s="83"/>
      <c r="C609" s="83"/>
      <c r="D609" s="84"/>
      <c r="E609" s="83"/>
      <c r="F609" s="85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spans="1:26" ht="19.5" customHeight="1">
      <c r="A610" s="83"/>
      <c r="B610" s="83"/>
      <c r="C610" s="83"/>
      <c r="D610" s="84"/>
      <c r="E610" s="83"/>
      <c r="F610" s="85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spans="1:26" ht="19.5" customHeight="1">
      <c r="A611" s="83"/>
      <c r="B611" s="83"/>
      <c r="C611" s="83"/>
      <c r="D611" s="84"/>
      <c r="E611" s="83"/>
      <c r="F611" s="85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spans="1:26" ht="19.5" customHeight="1">
      <c r="A612" s="83"/>
      <c r="B612" s="83"/>
      <c r="C612" s="83"/>
      <c r="D612" s="84"/>
      <c r="E612" s="83"/>
      <c r="F612" s="85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spans="1:26" ht="19.5" customHeight="1">
      <c r="A613" s="83"/>
      <c r="B613" s="83"/>
      <c r="C613" s="83"/>
      <c r="D613" s="84"/>
      <c r="E613" s="83"/>
      <c r="F613" s="85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spans="1:26" ht="19.5" customHeight="1">
      <c r="A614" s="83"/>
      <c r="B614" s="83"/>
      <c r="C614" s="83"/>
      <c r="D614" s="84"/>
      <c r="E614" s="83"/>
      <c r="F614" s="85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spans="1:26" ht="19.5" customHeight="1">
      <c r="A615" s="83"/>
      <c r="B615" s="83"/>
      <c r="C615" s="83"/>
      <c r="D615" s="84"/>
      <c r="E615" s="83"/>
      <c r="F615" s="85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spans="1:26" ht="19.5" customHeight="1">
      <c r="A616" s="83"/>
      <c r="B616" s="83"/>
      <c r="C616" s="83"/>
      <c r="D616" s="84"/>
      <c r="E616" s="83"/>
      <c r="F616" s="85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spans="1:26" ht="19.5" customHeight="1">
      <c r="A617" s="83"/>
      <c r="B617" s="83"/>
      <c r="C617" s="83"/>
      <c r="D617" s="84"/>
      <c r="E617" s="83"/>
      <c r="F617" s="85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spans="1:26" ht="19.5" customHeight="1">
      <c r="A618" s="83"/>
      <c r="B618" s="83"/>
      <c r="C618" s="83"/>
      <c r="D618" s="84"/>
      <c r="E618" s="83"/>
      <c r="F618" s="85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spans="1:26" ht="19.5" customHeight="1">
      <c r="A619" s="83"/>
      <c r="B619" s="83"/>
      <c r="C619" s="83"/>
      <c r="D619" s="84"/>
      <c r="E619" s="83"/>
      <c r="F619" s="85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spans="1:26" ht="19.5" customHeight="1">
      <c r="A620" s="83"/>
      <c r="B620" s="83"/>
      <c r="C620" s="83"/>
      <c r="D620" s="84"/>
      <c r="E620" s="83"/>
      <c r="F620" s="85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spans="1:26" ht="19.5" customHeight="1">
      <c r="A621" s="83"/>
      <c r="B621" s="83"/>
      <c r="C621" s="83"/>
      <c r="D621" s="84"/>
      <c r="E621" s="83"/>
      <c r="F621" s="85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spans="1:26" ht="19.5" customHeight="1">
      <c r="A622" s="83"/>
      <c r="B622" s="83"/>
      <c r="C622" s="83"/>
      <c r="D622" s="84"/>
      <c r="E622" s="83"/>
      <c r="F622" s="85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spans="1:26" ht="19.5" customHeight="1">
      <c r="A623" s="83"/>
      <c r="B623" s="83"/>
      <c r="C623" s="83"/>
      <c r="D623" s="84"/>
      <c r="E623" s="83"/>
      <c r="F623" s="85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spans="1:26" ht="19.5" customHeight="1">
      <c r="A624" s="83"/>
      <c r="B624" s="83"/>
      <c r="C624" s="83"/>
      <c r="D624" s="84"/>
      <c r="E624" s="83"/>
      <c r="F624" s="85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spans="1:26" ht="19.5" customHeight="1">
      <c r="A625" s="83"/>
      <c r="B625" s="83"/>
      <c r="C625" s="83"/>
      <c r="D625" s="84"/>
      <c r="E625" s="83"/>
      <c r="F625" s="85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spans="1:26" ht="19.5" customHeight="1">
      <c r="A626" s="83"/>
      <c r="B626" s="83"/>
      <c r="C626" s="83"/>
      <c r="D626" s="84"/>
      <c r="E626" s="83"/>
      <c r="F626" s="85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spans="1:26" ht="19.5" customHeight="1">
      <c r="A627" s="83"/>
      <c r="B627" s="83"/>
      <c r="C627" s="83"/>
      <c r="D627" s="84"/>
      <c r="E627" s="83"/>
      <c r="F627" s="85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spans="1:26" ht="19.5" customHeight="1">
      <c r="A628" s="83"/>
      <c r="B628" s="83"/>
      <c r="C628" s="83"/>
      <c r="D628" s="84"/>
      <c r="E628" s="83"/>
      <c r="F628" s="85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spans="1:26" ht="19.5" customHeight="1">
      <c r="A629" s="83"/>
      <c r="B629" s="83"/>
      <c r="C629" s="83"/>
      <c r="D629" s="84"/>
      <c r="E629" s="83"/>
      <c r="F629" s="85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spans="1:26" ht="19.5" customHeight="1">
      <c r="A630" s="83"/>
      <c r="B630" s="83"/>
      <c r="C630" s="83"/>
      <c r="D630" s="84"/>
      <c r="E630" s="83"/>
      <c r="F630" s="85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spans="1:26" ht="19.5" customHeight="1">
      <c r="A631" s="83"/>
      <c r="B631" s="83"/>
      <c r="C631" s="83"/>
      <c r="D631" s="84"/>
      <c r="E631" s="83"/>
      <c r="F631" s="85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spans="1:26" ht="19.5" customHeight="1">
      <c r="A632" s="83"/>
      <c r="B632" s="83"/>
      <c r="C632" s="83"/>
      <c r="D632" s="84"/>
      <c r="E632" s="83"/>
      <c r="F632" s="85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spans="1:26" ht="19.5" customHeight="1">
      <c r="A633" s="83"/>
      <c r="B633" s="83"/>
      <c r="C633" s="83"/>
      <c r="D633" s="84"/>
      <c r="E633" s="83"/>
      <c r="F633" s="85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spans="1:26" ht="19.5" customHeight="1">
      <c r="A634" s="83"/>
      <c r="B634" s="83"/>
      <c r="C634" s="83"/>
      <c r="D634" s="84"/>
      <c r="E634" s="83"/>
      <c r="F634" s="85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spans="1:26" ht="19.5" customHeight="1">
      <c r="A635" s="83"/>
      <c r="B635" s="83"/>
      <c r="C635" s="83"/>
      <c r="D635" s="84"/>
      <c r="E635" s="83"/>
      <c r="F635" s="85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spans="1:26" ht="19.5" customHeight="1">
      <c r="A636" s="83"/>
      <c r="B636" s="83"/>
      <c r="C636" s="83"/>
      <c r="D636" s="84"/>
      <c r="E636" s="83"/>
      <c r="F636" s="85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spans="1:26" ht="19.5" customHeight="1">
      <c r="A637" s="83"/>
      <c r="B637" s="83"/>
      <c r="C637" s="83"/>
      <c r="D637" s="84"/>
      <c r="E637" s="83"/>
      <c r="F637" s="85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spans="1:26" ht="19.5" customHeight="1">
      <c r="A638" s="83"/>
      <c r="B638" s="83"/>
      <c r="C638" s="83"/>
      <c r="D638" s="84"/>
      <c r="E638" s="83"/>
      <c r="F638" s="85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spans="1:26" ht="19.5" customHeight="1">
      <c r="A639" s="83"/>
      <c r="B639" s="83"/>
      <c r="C639" s="83"/>
      <c r="D639" s="84"/>
      <c r="E639" s="83"/>
      <c r="F639" s="85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spans="1:26" ht="19.5" customHeight="1">
      <c r="A640" s="83"/>
      <c r="B640" s="83"/>
      <c r="C640" s="83"/>
      <c r="D640" s="84"/>
      <c r="E640" s="83"/>
      <c r="F640" s="85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spans="1:26" ht="19.5" customHeight="1">
      <c r="A641" s="83"/>
      <c r="B641" s="83"/>
      <c r="C641" s="83"/>
      <c r="D641" s="84"/>
      <c r="E641" s="83"/>
      <c r="F641" s="85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spans="1:26" ht="19.5" customHeight="1">
      <c r="A642" s="83"/>
      <c r="B642" s="83"/>
      <c r="C642" s="83"/>
      <c r="D642" s="84"/>
      <c r="E642" s="83"/>
      <c r="F642" s="85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spans="1:26" ht="19.5" customHeight="1">
      <c r="A643" s="83"/>
      <c r="B643" s="83"/>
      <c r="C643" s="83"/>
      <c r="D643" s="84"/>
      <c r="E643" s="83"/>
      <c r="F643" s="85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spans="1:26" ht="19.5" customHeight="1">
      <c r="A644" s="83"/>
      <c r="B644" s="83"/>
      <c r="C644" s="83"/>
      <c r="D644" s="84"/>
      <c r="E644" s="83"/>
      <c r="F644" s="85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spans="1:26" ht="19.5" customHeight="1">
      <c r="A645" s="83"/>
      <c r="B645" s="83"/>
      <c r="C645" s="83"/>
      <c r="D645" s="84"/>
      <c r="E645" s="83"/>
      <c r="F645" s="85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spans="1:26" ht="19.5" customHeight="1">
      <c r="A646" s="83"/>
      <c r="B646" s="83"/>
      <c r="C646" s="83"/>
      <c r="D646" s="84"/>
      <c r="E646" s="83"/>
      <c r="F646" s="85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spans="1:26" ht="19.5" customHeight="1">
      <c r="A647" s="83"/>
      <c r="B647" s="83"/>
      <c r="C647" s="83"/>
      <c r="D647" s="84"/>
      <c r="E647" s="83"/>
      <c r="F647" s="85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spans="1:26" ht="19.5" customHeight="1">
      <c r="A648" s="83"/>
      <c r="B648" s="83"/>
      <c r="C648" s="83"/>
      <c r="D648" s="84"/>
      <c r="E648" s="83"/>
      <c r="F648" s="85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spans="1:26" ht="19.5" customHeight="1">
      <c r="A649" s="83"/>
      <c r="B649" s="83"/>
      <c r="C649" s="83"/>
      <c r="D649" s="84"/>
      <c r="E649" s="83"/>
      <c r="F649" s="85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spans="1:26" ht="19.5" customHeight="1">
      <c r="A650" s="83"/>
      <c r="B650" s="83"/>
      <c r="C650" s="83"/>
      <c r="D650" s="84"/>
      <c r="E650" s="83"/>
      <c r="F650" s="85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spans="1:26" ht="19.5" customHeight="1">
      <c r="A651" s="83"/>
      <c r="B651" s="83"/>
      <c r="C651" s="83"/>
      <c r="D651" s="84"/>
      <c r="E651" s="83"/>
      <c r="F651" s="85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spans="1:26" ht="19.5" customHeight="1">
      <c r="A652" s="83"/>
      <c r="B652" s="83"/>
      <c r="C652" s="83"/>
      <c r="D652" s="84"/>
      <c r="E652" s="83"/>
      <c r="F652" s="85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spans="1:26" ht="19.5" customHeight="1">
      <c r="A653" s="83"/>
      <c r="B653" s="83"/>
      <c r="C653" s="83"/>
      <c r="D653" s="84"/>
      <c r="E653" s="83"/>
      <c r="F653" s="85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spans="1:26" ht="19.5" customHeight="1">
      <c r="A654" s="83"/>
      <c r="B654" s="83"/>
      <c r="C654" s="83"/>
      <c r="D654" s="84"/>
      <c r="E654" s="83"/>
      <c r="F654" s="85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spans="1:26" ht="19.5" customHeight="1">
      <c r="A655" s="83"/>
      <c r="B655" s="83"/>
      <c r="C655" s="83"/>
      <c r="D655" s="84"/>
      <c r="E655" s="83"/>
      <c r="F655" s="85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spans="1:26" ht="19.5" customHeight="1">
      <c r="A656" s="83"/>
      <c r="B656" s="83"/>
      <c r="C656" s="83"/>
      <c r="D656" s="84"/>
      <c r="E656" s="83"/>
      <c r="F656" s="85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spans="1:26" ht="19.5" customHeight="1">
      <c r="A657" s="83"/>
      <c r="B657" s="83"/>
      <c r="C657" s="83"/>
      <c r="D657" s="84"/>
      <c r="E657" s="83"/>
      <c r="F657" s="85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spans="1:26" ht="19.5" customHeight="1">
      <c r="A658" s="83"/>
      <c r="B658" s="83"/>
      <c r="C658" s="83"/>
      <c r="D658" s="84"/>
      <c r="E658" s="83"/>
      <c r="F658" s="85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spans="1:26" ht="19.5" customHeight="1">
      <c r="A659" s="83"/>
      <c r="B659" s="83"/>
      <c r="C659" s="83"/>
      <c r="D659" s="84"/>
      <c r="E659" s="83"/>
      <c r="F659" s="85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spans="1:26" ht="19.5" customHeight="1">
      <c r="A660" s="83"/>
      <c r="B660" s="83"/>
      <c r="C660" s="83"/>
      <c r="D660" s="84"/>
      <c r="E660" s="83"/>
      <c r="F660" s="85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spans="1:26" ht="19.5" customHeight="1">
      <c r="A661" s="83"/>
      <c r="B661" s="83"/>
      <c r="C661" s="83"/>
      <c r="D661" s="84"/>
      <c r="E661" s="83"/>
      <c r="F661" s="85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spans="1:26" ht="19.5" customHeight="1">
      <c r="A662" s="83"/>
      <c r="B662" s="83"/>
      <c r="C662" s="83"/>
      <c r="D662" s="84"/>
      <c r="E662" s="83"/>
      <c r="F662" s="85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spans="1:26" ht="19.5" customHeight="1">
      <c r="A663" s="83"/>
      <c r="B663" s="83"/>
      <c r="C663" s="83"/>
      <c r="D663" s="84"/>
      <c r="E663" s="83"/>
      <c r="F663" s="85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spans="1:26" ht="19.5" customHeight="1">
      <c r="A664" s="83"/>
      <c r="B664" s="83"/>
      <c r="C664" s="83"/>
      <c r="D664" s="84"/>
      <c r="E664" s="83"/>
      <c r="F664" s="85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spans="1:26" ht="19.5" customHeight="1">
      <c r="A665" s="83"/>
      <c r="B665" s="83"/>
      <c r="C665" s="83"/>
      <c r="D665" s="84"/>
      <c r="E665" s="83"/>
      <c r="F665" s="85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spans="1:26" ht="19.5" customHeight="1">
      <c r="A666" s="83"/>
      <c r="B666" s="83"/>
      <c r="C666" s="83"/>
      <c r="D666" s="84"/>
      <c r="E666" s="83"/>
      <c r="F666" s="85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spans="1:26" ht="19.5" customHeight="1">
      <c r="A667" s="83"/>
      <c r="B667" s="83"/>
      <c r="C667" s="83"/>
      <c r="D667" s="84"/>
      <c r="E667" s="83"/>
      <c r="F667" s="85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spans="1:26" ht="19.5" customHeight="1">
      <c r="A668" s="83"/>
      <c r="B668" s="83"/>
      <c r="C668" s="83"/>
      <c r="D668" s="84"/>
      <c r="E668" s="83"/>
      <c r="F668" s="85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spans="1:26" ht="19.5" customHeight="1">
      <c r="A669" s="83"/>
      <c r="B669" s="83"/>
      <c r="C669" s="83"/>
      <c r="D669" s="84"/>
      <c r="E669" s="83"/>
      <c r="F669" s="85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spans="1:26" ht="19.5" customHeight="1">
      <c r="A670" s="83"/>
      <c r="B670" s="83"/>
      <c r="C670" s="83"/>
      <c r="D670" s="84"/>
      <c r="E670" s="83"/>
      <c r="F670" s="85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spans="1:26" ht="19.5" customHeight="1">
      <c r="A671" s="83"/>
      <c r="B671" s="83"/>
      <c r="C671" s="83"/>
      <c r="D671" s="84"/>
      <c r="E671" s="83"/>
      <c r="F671" s="85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spans="1:26" ht="19.5" customHeight="1">
      <c r="A672" s="83"/>
      <c r="B672" s="83"/>
      <c r="C672" s="83"/>
      <c r="D672" s="84"/>
      <c r="E672" s="83"/>
      <c r="F672" s="85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spans="1:26" ht="19.5" customHeight="1">
      <c r="A673" s="83"/>
      <c r="B673" s="83"/>
      <c r="C673" s="83"/>
      <c r="D673" s="84"/>
      <c r="E673" s="83"/>
      <c r="F673" s="85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spans="1:26" ht="19.5" customHeight="1">
      <c r="A674" s="83"/>
      <c r="B674" s="83"/>
      <c r="C674" s="83"/>
      <c r="D674" s="84"/>
      <c r="E674" s="83"/>
      <c r="F674" s="85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spans="1:26" ht="19.5" customHeight="1">
      <c r="A675" s="83"/>
      <c r="B675" s="83"/>
      <c r="C675" s="83"/>
      <c r="D675" s="84"/>
      <c r="E675" s="83"/>
      <c r="F675" s="85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spans="1:26" ht="19.5" customHeight="1">
      <c r="A676" s="83"/>
      <c r="B676" s="83"/>
      <c r="C676" s="83"/>
      <c r="D676" s="84"/>
      <c r="E676" s="83"/>
      <c r="F676" s="85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spans="1:26" ht="19.5" customHeight="1">
      <c r="A677" s="83"/>
      <c r="B677" s="83"/>
      <c r="C677" s="83"/>
      <c r="D677" s="84"/>
      <c r="E677" s="83"/>
      <c r="F677" s="85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spans="1:26" ht="19.5" customHeight="1">
      <c r="A678" s="83"/>
      <c r="B678" s="83"/>
      <c r="C678" s="83"/>
      <c r="D678" s="84"/>
      <c r="E678" s="83"/>
      <c r="F678" s="85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spans="1:26" ht="19.5" customHeight="1">
      <c r="A679" s="83"/>
      <c r="B679" s="83"/>
      <c r="C679" s="83"/>
      <c r="D679" s="84"/>
      <c r="E679" s="83"/>
      <c r="F679" s="85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spans="1:26" ht="19.5" customHeight="1">
      <c r="A680" s="83"/>
      <c r="B680" s="83"/>
      <c r="C680" s="83"/>
      <c r="D680" s="84"/>
      <c r="E680" s="83"/>
      <c r="F680" s="85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spans="1:26" ht="19.5" customHeight="1">
      <c r="A681" s="83"/>
      <c r="B681" s="83"/>
      <c r="C681" s="83"/>
      <c r="D681" s="84"/>
      <c r="E681" s="83"/>
      <c r="F681" s="85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spans="1:26" ht="19.5" customHeight="1">
      <c r="A682" s="83"/>
      <c r="B682" s="83"/>
      <c r="C682" s="83"/>
      <c r="D682" s="84"/>
      <c r="E682" s="83"/>
      <c r="F682" s="85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spans="1:26" ht="19.5" customHeight="1">
      <c r="A683" s="83"/>
      <c r="B683" s="83"/>
      <c r="C683" s="83"/>
      <c r="D683" s="84"/>
      <c r="E683" s="83"/>
      <c r="F683" s="85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spans="1:26" ht="19.5" customHeight="1">
      <c r="A684" s="83"/>
      <c r="B684" s="83"/>
      <c r="C684" s="83"/>
      <c r="D684" s="84"/>
      <c r="E684" s="83"/>
      <c r="F684" s="85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spans="1:26" ht="19.5" customHeight="1">
      <c r="A685" s="83"/>
      <c r="B685" s="83"/>
      <c r="C685" s="83"/>
      <c r="D685" s="84"/>
      <c r="E685" s="83"/>
      <c r="F685" s="85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spans="1:26" ht="19.5" customHeight="1">
      <c r="A686" s="83"/>
      <c r="B686" s="83"/>
      <c r="C686" s="83"/>
      <c r="D686" s="84"/>
      <c r="E686" s="83"/>
      <c r="F686" s="85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spans="1:26" ht="19.5" customHeight="1">
      <c r="A687" s="83"/>
      <c r="B687" s="83"/>
      <c r="C687" s="83"/>
      <c r="D687" s="84"/>
      <c r="E687" s="83"/>
      <c r="F687" s="85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spans="1:26" ht="19.5" customHeight="1">
      <c r="A688" s="83"/>
      <c r="B688" s="83"/>
      <c r="C688" s="83"/>
      <c r="D688" s="84"/>
      <c r="E688" s="83"/>
      <c r="F688" s="85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spans="1:26" ht="19.5" customHeight="1">
      <c r="A689" s="83"/>
      <c r="B689" s="83"/>
      <c r="C689" s="83"/>
      <c r="D689" s="84"/>
      <c r="E689" s="83"/>
      <c r="F689" s="85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spans="1:26" ht="19.5" customHeight="1">
      <c r="A690" s="83"/>
      <c r="B690" s="83"/>
      <c r="C690" s="83"/>
      <c r="D690" s="84"/>
      <c r="E690" s="83"/>
      <c r="F690" s="85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spans="1:26" ht="19.5" customHeight="1">
      <c r="A691" s="83"/>
      <c r="B691" s="83"/>
      <c r="C691" s="83"/>
      <c r="D691" s="84"/>
      <c r="E691" s="83"/>
      <c r="F691" s="85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spans="1:26" ht="19.5" customHeight="1">
      <c r="A692" s="83"/>
      <c r="B692" s="83"/>
      <c r="C692" s="83"/>
      <c r="D692" s="84"/>
      <c r="E692" s="83"/>
      <c r="F692" s="85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spans="1:26" ht="19.5" customHeight="1">
      <c r="A693" s="83"/>
      <c r="B693" s="83"/>
      <c r="C693" s="83"/>
      <c r="D693" s="84"/>
      <c r="E693" s="83"/>
      <c r="F693" s="85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spans="1:26" ht="19.5" customHeight="1">
      <c r="A694" s="83"/>
      <c r="B694" s="83"/>
      <c r="C694" s="83"/>
      <c r="D694" s="84"/>
      <c r="E694" s="83"/>
      <c r="F694" s="85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spans="1:26" ht="19.5" customHeight="1">
      <c r="A695" s="83"/>
      <c r="B695" s="83"/>
      <c r="C695" s="83"/>
      <c r="D695" s="84"/>
      <c r="E695" s="83"/>
      <c r="F695" s="85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spans="1:26" ht="19.5" customHeight="1">
      <c r="A696" s="83"/>
      <c r="B696" s="83"/>
      <c r="C696" s="83"/>
      <c r="D696" s="84"/>
      <c r="E696" s="83"/>
      <c r="F696" s="85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spans="1:26" ht="19.5" customHeight="1">
      <c r="A697" s="83"/>
      <c r="B697" s="83"/>
      <c r="C697" s="83"/>
      <c r="D697" s="84"/>
      <c r="E697" s="83"/>
      <c r="F697" s="85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spans="1:26" ht="19.5" customHeight="1">
      <c r="A698" s="83"/>
      <c r="B698" s="83"/>
      <c r="C698" s="83"/>
      <c r="D698" s="84"/>
      <c r="E698" s="83"/>
      <c r="F698" s="85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spans="1:26" ht="19.5" customHeight="1">
      <c r="A699" s="83"/>
      <c r="B699" s="83"/>
      <c r="C699" s="83"/>
      <c r="D699" s="84"/>
      <c r="E699" s="83"/>
      <c r="F699" s="85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spans="1:26" ht="19.5" customHeight="1">
      <c r="A700" s="83"/>
      <c r="B700" s="83"/>
      <c r="C700" s="83"/>
      <c r="D700" s="84"/>
      <c r="E700" s="83"/>
      <c r="F700" s="85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spans="1:26" ht="19.5" customHeight="1">
      <c r="A701" s="83"/>
      <c r="B701" s="83"/>
      <c r="C701" s="83"/>
      <c r="D701" s="84"/>
      <c r="E701" s="83"/>
      <c r="F701" s="85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spans="1:26" ht="19.5" customHeight="1">
      <c r="A702" s="83"/>
      <c r="B702" s="83"/>
      <c r="C702" s="83"/>
      <c r="D702" s="84"/>
      <c r="E702" s="83"/>
      <c r="F702" s="85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spans="1:26" ht="19.5" customHeight="1">
      <c r="A703" s="83"/>
      <c r="B703" s="83"/>
      <c r="C703" s="83"/>
      <c r="D703" s="84"/>
      <c r="E703" s="83"/>
      <c r="F703" s="85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spans="1:26" ht="19.5" customHeight="1">
      <c r="A704" s="83"/>
      <c r="B704" s="83"/>
      <c r="C704" s="83"/>
      <c r="D704" s="84"/>
      <c r="E704" s="83"/>
      <c r="F704" s="85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spans="1:26" ht="19.5" customHeight="1">
      <c r="A705" s="83"/>
      <c r="B705" s="83"/>
      <c r="C705" s="83"/>
      <c r="D705" s="84"/>
      <c r="E705" s="83"/>
      <c r="F705" s="85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spans="1:26" ht="19.5" customHeight="1">
      <c r="A706" s="83"/>
      <c r="B706" s="83"/>
      <c r="C706" s="83"/>
      <c r="D706" s="84"/>
      <c r="E706" s="83"/>
      <c r="F706" s="85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spans="1:26" ht="19.5" customHeight="1">
      <c r="A707" s="83"/>
      <c r="B707" s="83"/>
      <c r="C707" s="83"/>
      <c r="D707" s="84"/>
      <c r="E707" s="83"/>
      <c r="F707" s="85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spans="1:26" ht="19.5" customHeight="1">
      <c r="A708" s="83"/>
      <c r="B708" s="83"/>
      <c r="C708" s="83"/>
      <c r="D708" s="84"/>
      <c r="E708" s="83"/>
      <c r="F708" s="85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spans="1:26" ht="19.5" customHeight="1">
      <c r="A709" s="83"/>
      <c r="B709" s="83"/>
      <c r="C709" s="83"/>
      <c r="D709" s="84"/>
      <c r="E709" s="83"/>
      <c r="F709" s="85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spans="1:26" ht="19.5" customHeight="1">
      <c r="A710" s="83"/>
      <c r="B710" s="83"/>
      <c r="C710" s="83"/>
      <c r="D710" s="84"/>
      <c r="E710" s="83"/>
      <c r="F710" s="85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spans="1:26" ht="19.5" customHeight="1">
      <c r="A711" s="83"/>
      <c r="B711" s="83"/>
      <c r="C711" s="83"/>
      <c r="D711" s="84"/>
      <c r="E711" s="83"/>
      <c r="F711" s="85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spans="1:26" ht="19.5" customHeight="1">
      <c r="A712" s="83"/>
      <c r="B712" s="83"/>
      <c r="C712" s="83"/>
      <c r="D712" s="84"/>
      <c r="E712" s="83"/>
      <c r="F712" s="85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spans="1:26" ht="19.5" customHeight="1">
      <c r="A713" s="83"/>
      <c r="B713" s="83"/>
      <c r="C713" s="83"/>
      <c r="D713" s="84"/>
      <c r="E713" s="83"/>
      <c r="F713" s="85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spans="1:26" ht="19.5" customHeight="1">
      <c r="A714" s="83"/>
      <c r="B714" s="83"/>
      <c r="C714" s="83"/>
      <c r="D714" s="84"/>
      <c r="E714" s="83"/>
      <c r="F714" s="85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spans="1:26" ht="19.5" customHeight="1">
      <c r="A715" s="83"/>
      <c r="B715" s="83"/>
      <c r="C715" s="83"/>
      <c r="D715" s="84"/>
      <c r="E715" s="83"/>
      <c r="F715" s="85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spans="1:26" ht="19.5" customHeight="1">
      <c r="A716" s="83"/>
      <c r="B716" s="83"/>
      <c r="C716" s="83"/>
      <c r="D716" s="84"/>
      <c r="E716" s="83"/>
      <c r="F716" s="85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spans="1:26" ht="19.5" customHeight="1">
      <c r="A717" s="83"/>
      <c r="B717" s="83"/>
      <c r="C717" s="83"/>
      <c r="D717" s="84"/>
      <c r="E717" s="83"/>
      <c r="F717" s="85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spans="1:26" ht="19.5" customHeight="1">
      <c r="A718" s="83"/>
      <c r="B718" s="83"/>
      <c r="C718" s="83"/>
      <c r="D718" s="84"/>
      <c r="E718" s="83"/>
      <c r="F718" s="85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spans="1:26" ht="19.5" customHeight="1">
      <c r="A719" s="83"/>
      <c r="B719" s="83"/>
      <c r="C719" s="83"/>
      <c r="D719" s="84"/>
      <c r="E719" s="83"/>
      <c r="F719" s="85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spans="1:26" ht="19.5" customHeight="1">
      <c r="A720" s="83"/>
      <c r="B720" s="83"/>
      <c r="C720" s="83"/>
      <c r="D720" s="84"/>
      <c r="E720" s="83"/>
      <c r="F720" s="85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spans="1:26" ht="19.5" customHeight="1">
      <c r="A721" s="83"/>
      <c r="B721" s="83"/>
      <c r="C721" s="83"/>
      <c r="D721" s="84"/>
      <c r="E721" s="83"/>
      <c r="F721" s="85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spans="1:26" ht="19.5" customHeight="1">
      <c r="A722" s="83"/>
      <c r="B722" s="83"/>
      <c r="C722" s="83"/>
      <c r="D722" s="84"/>
      <c r="E722" s="83"/>
      <c r="F722" s="85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spans="1:26" ht="19.5" customHeight="1">
      <c r="A723" s="83"/>
      <c r="B723" s="83"/>
      <c r="C723" s="83"/>
      <c r="D723" s="84"/>
      <c r="E723" s="83"/>
      <c r="F723" s="85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spans="1:26" ht="19.5" customHeight="1">
      <c r="A724" s="83"/>
      <c r="B724" s="83"/>
      <c r="C724" s="83"/>
      <c r="D724" s="84"/>
      <c r="E724" s="83"/>
      <c r="F724" s="85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spans="1:26" ht="19.5" customHeight="1">
      <c r="A725" s="83"/>
      <c r="B725" s="83"/>
      <c r="C725" s="83"/>
      <c r="D725" s="84"/>
      <c r="E725" s="83"/>
      <c r="F725" s="85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spans="1:26" ht="19.5" customHeight="1">
      <c r="A726" s="83"/>
      <c r="B726" s="83"/>
      <c r="C726" s="83"/>
      <c r="D726" s="84"/>
      <c r="E726" s="83"/>
      <c r="F726" s="85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spans="1:26" ht="19.5" customHeight="1">
      <c r="A727" s="83"/>
      <c r="B727" s="83"/>
      <c r="C727" s="83"/>
      <c r="D727" s="84"/>
      <c r="E727" s="83"/>
      <c r="F727" s="85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spans="1:26" ht="19.5" customHeight="1">
      <c r="A728" s="83"/>
      <c r="B728" s="83"/>
      <c r="C728" s="83"/>
      <c r="D728" s="84"/>
      <c r="E728" s="83"/>
      <c r="F728" s="85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spans="1:26" ht="19.5" customHeight="1">
      <c r="A729" s="83"/>
      <c r="B729" s="83"/>
      <c r="C729" s="83"/>
      <c r="D729" s="84"/>
      <c r="E729" s="83"/>
      <c r="F729" s="85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spans="1:26" ht="19.5" customHeight="1">
      <c r="A730" s="83"/>
      <c r="B730" s="83"/>
      <c r="C730" s="83"/>
      <c r="D730" s="84"/>
      <c r="E730" s="83"/>
      <c r="F730" s="85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spans="1:26" ht="19.5" customHeight="1">
      <c r="A731" s="83"/>
      <c r="B731" s="83"/>
      <c r="C731" s="83"/>
      <c r="D731" s="84"/>
      <c r="E731" s="83"/>
      <c r="F731" s="85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spans="1:26" ht="19.5" customHeight="1">
      <c r="A732" s="83"/>
      <c r="B732" s="83"/>
      <c r="C732" s="83"/>
      <c r="D732" s="84"/>
      <c r="E732" s="83"/>
      <c r="F732" s="85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spans="1:26" ht="19.5" customHeight="1">
      <c r="A733" s="83"/>
      <c r="B733" s="83"/>
      <c r="C733" s="83"/>
      <c r="D733" s="84"/>
      <c r="E733" s="83"/>
      <c r="F733" s="85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spans="1:26" ht="19.5" customHeight="1">
      <c r="A734" s="83"/>
      <c r="B734" s="83"/>
      <c r="C734" s="83"/>
      <c r="D734" s="84"/>
      <c r="E734" s="83"/>
      <c r="F734" s="85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spans="1:26" ht="19.5" customHeight="1">
      <c r="A735" s="83"/>
      <c r="B735" s="83"/>
      <c r="C735" s="83"/>
      <c r="D735" s="84"/>
      <c r="E735" s="83"/>
      <c r="F735" s="85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spans="1:26" ht="19.5" customHeight="1">
      <c r="A736" s="83"/>
      <c r="B736" s="83"/>
      <c r="C736" s="83"/>
      <c r="D736" s="84"/>
      <c r="E736" s="83"/>
      <c r="F736" s="85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spans="1:26" ht="19.5" customHeight="1">
      <c r="A737" s="83"/>
      <c r="B737" s="83"/>
      <c r="C737" s="83"/>
      <c r="D737" s="84"/>
      <c r="E737" s="83"/>
      <c r="F737" s="85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spans="1:26" ht="19.5" customHeight="1">
      <c r="A738" s="83"/>
      <c r="B738" s="83"/>
      <c r="C738" s="83"/>
      <c r="D738" s="84"/>
      <c r="E738" s="83"/>
      <c r="F738" s="85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spans="1:26" ht="19.5" customHeight="1">
      <c r="A739" s="83"/>
      <c r="B739" s="83"/>
      <c r="C739" s="83"/>
      <c r="D739" s="84"/>
      <c r="E739" s="83"/>
      <c r="F739" s="85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spans="1:26" ht="19.5" customHeight="1">
      <c r="A740" s="83"/>
      <c r="B740" s="83"/>
      <c r="C740" s="83"/>
      <c r="D740" s="84"/>
      <c r="E740" s="83"/>
      <c r="F740" s="85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spans="1:26" ht="19.5" customHeight="1">
      <c r="A741" s="83"/>
      <c r="B741" s="83"/>
      <c r="C741" s="83"/>
      <c r="D741" s="84"/>
      <c r="E741" s="83"/>
      <c r="F741" s="85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spans="1:26" ht="19.5" customHeight="1">
      <c r="A742" s="83"/>
      <c r="B742" s="83"/>
      <c r="C742" s="83"/>
      <c r="D742" s="84"/>
      <c r="E742" s="83"/>
      <c r="F742" s="85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spans="1:26" ht="19.5" customHeight="1">
      <c r="A743" s="83"/>
      <c r="B743" s="83"/>
      <c r="C743" s="83"/>
      <c r="D743" s="84"/>
      <c r="E743" s="83"/>
      <c r="F743" s="85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spans="1:26" ht="19.5" customHeight="1">
      <c r="A744" s="83"/>
      <c r="B744" s="83"/>
      <c r="C744" s="83"/>
      <c r="D744" s="84"/>
      <c r="E744" s="83"/>
      <c r="F744" s="85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spans="1:26" ht="19.5" customHeight="1">
      <c r="A745" s="83"/>
      <c r="B745" s="83"/>
      <c r="C745" s="83"/>
      <c r="D745" s="84"/>
      <c r="E745" s="83"/>
      <c r="F745" s="85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spans="1:26" ht="19.5" customHeight="1">
      <c r="A746" s="83"/>
      <c r="B746" s="83"/>
      <c r="C746" s="83"/>
      <c r="D746" s="84"/>
      <c r="E746" s="83"/>
      <c r="F746" s="85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spans="1:26" ht="19.5" customHeight="1">
      <c r="A747" s="83"/>
      <c r="B747" s="83"/>
      <c r="C747" s="83"/>
      <c r="D747" s="84"/>
      <c r="E747" s="83"/>
      <c r="F747" s="85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spans="1:26" ht="19.5" customHeight="1">
      <c r="A748" s="83"/>
      <c r="B748" s="83"/>
      <c r="C748" s="83"/>
      <c r="D748" s="84"/>
      <c r="E748" s="83"/>
      <c r="F748" s="85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spans="1:26" ht="19.5" customHeight="1">
      <c r="A749" s="83"/>
      <c r="B749" s="83"/>
      <c r="C749" s="83"/>
      <c r="D749" s="84"/>
      <c r="E749" s="83"/>
      <c r="F749" s="85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spans="1:26" ht="19.5" customHeight="1">
      <c r="A750" s="83"/>
      <c r="B750" s="83"/>
      <c r="C750" s="83"/>
      <c r="D750" s="84"/>
      <c r="E750" s="83"/>
      <c r="F750" s="85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spans="1:26" ht="19.5" customHeight="1">
      <c r="A751" s="83"/>
      <c r="B751" s="83"/>
      <c r="C751" s="83"/>
      <c r="D751" s="84"/>
      <c r="E751" s="83"/>
      <c r="F751" s="85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spans="1:26" ht="19.5" customHeight="1">
      <c r="A752" s="83"/>
      <c r="B752" s="83"/>
      <c r="C752" s="83"/>
      <c r="D752" s="84"/>
      <c r="E752" s="83"/>
      <c r="F752" s="85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spans="1:26" ht="19.5" customHeight="1">
      <c r="A753" s="83"/>
      <c r="B753" s="83"/>
      <c r="C753" s="83"/>
      <c r="D753" s="84"/>
      <c r="E753" s="83"/>
      <c r="F753" s="85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spans="1:26" ht="19.5" customHeight="1">
      <c r="A754" s="83"/>
      <c r="B754" s="83"/>
      <c r="C754" s="83"/>
      <c r="D754" s="84"/>
      <c r="E754" s="83"/>
      <c r="F754" s="85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spans="1:26" ht="19.5" customHeight="1">
      <c r="A755" s="83"/>
      <c r="B755" s="83"/>
      <c r="C755" s="83"/>
      <c r="D755" s="84"/>
      <c r="E755" s="83"/>
      <c r="F755" s="85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spans="1:26" ht="19.5" customHeight="1">
      <c r="A756" s="83"/>
      <c r="B756" s="83"/>
      <c r="C756" s="83"/>
      <c r="D756" s="84"/>
      <c r="E756" s="83"/>
      <c r="F756" s="85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spans="1:26" ht="19.5" customHeight="1">
      <c r="A757" s="83"/>
      <c r="B757" s="83"/>
      <c r="C757" s="83"/>
      <c r="D757" s="84"/>
      <c r="E757" s="83"/>
      <c r="F757" s="85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spans="1:26" ht="19.5" customHeight="1">
      <c r="A758" s="83"/>
      <c r="B758" s="83"/>
      <c r="C758" s="83"/>
      <c r="D758" s="84"/>
      <c r="E758" s="83"/>
      <c r="F758" s="85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spans="1:26" ht="19.5" customHeight="1">
      <c r="A759" s="83"/>
      <c r="B759" s="83"/>
      <c r="C759" s="83"/>
      <c r="D759" s="84"/>
      <c r="E759" s="83"/>
      <c r="F759" s="85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spans="1:26" ht="19.5" customHeight="1">
      <c r="A760" s="83"/>
      <c r="B760" s="83"/>
      <c r="C760" s="83"/>
      <c r="D760" s="84"/>
      <c r="E760" s="83"/>
      <c r="F760" s="85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spans="1:26" ht="19.5" customHeight="1">
      <c r="A761" s="83"/>
      <c r="B761" s="83"/>
      <c r="C761" s="83"/>
      <c r="D761" s="84"/>
      <c r="E761" s="83"/>
      <c r="F761" s="85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spans="1:26" ht="19.5" customHeight="1">
      <c r="A762" s="83"/>
      <c r="B762" s="83"/>
      <c r="C762" s="83"/>
      <c r="D762" s="84"/>
      <c r="E762" s="83"/>
      <c r="F762" s="85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spans="1:26" ht="19.5" customHeight="1">
      <c r="A763" s="83"/>
      <c r="B763" s="83"/>
      <c r="C763" s="83"/>
      <c r="D763" s="84"/>
      <c r="E763" s="83"/>
      <c r="F763" s="85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spans="1:26" ht="19.5" customHeight="1">
      <c r="A764" s="83"/>
      <c r="B764" s="83"/>
      <c r="C764" s="83"/>
      <c r="D764" s="84"/>
      <c r="E764" s="83"/>
      <c r="F764" s="85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spans="1:26" ht="19.5" customHeight="1">
      <c r="A765" s="83"/>
      <c r="B765" s="83"/>
      <c r="C765" s="83"/>
      <c r="D765" s="84"/>
      <c r="E765" s="83"/>
      <c r="F765" s="85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spans="1:26" ht="19.5" customHeight="1">
      <c r="A766" s="83"/>
      <c r="B766" s="83"/>
      <c r="C766" s="83"/>
      <c r="D766" s="84"/>
      <c r="E766" s="83"/>
      <c r="F766" s="85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spans="1:26" ht="19.5" customHeight="1">
      <c r="A767" s="83"/>
      <c r="B767" s="83"/>
      <c r="C767" s="83"/>
      <c r="D767" s="84"/>
      <c r="E767" s="83"/>
      <c r="F767" s="85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spans="1:26" ht="19.5" customHeight="1">
      <c r="A768" s="83"/>
      <c r="B768" s="83"/>
      <c r="C768" s="83"/>
      <c r="D768" s="84"/>
      <c r="E768" s="83"/>
      <c r="F768" s="85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spans="1:26" ht="19.5" customHeight="1">
      <c r="A769" s="83"/>
      <c r="B769" s="83"/>
      <c r="C769" s="83"/>
      <c r="D769" s="84"/>
      <c r="E769" s="83"/>
      <c r="F769" s="85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spans="1:26" ht="19.5" customHeight="1">
      <c r="A770" s="83"/>
      <c r="B770" s="83"/>
      <c r="C770" s="83"/>
      <c r="D770" s="84"/>
      <c r="E770" s="83"/>
      <c r="F770" s="85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spans="1:26" ht="19.5" customHeight="1">
      <c r="A771" s="83"/>
      <c r="B771" s="83"/>
      <c r="C771" s="83"/>
      <c r="D771" s="84"/>
      <c r="E771" s="83"/>
      <c r="F771" s="85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spans="1:26" ht="19.5" customHeight="1">
      <c r="A772" s="83"/>
      <c r="B772" s="83"/>
      <c r="C772" s="83"/>
      <c r="D772" s="84"/>
      <c r="E772" s="83"/>
      <c r="F772" s="85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spans="1:26" ht="19.5" customHeight="1">
      <c r="A773" s="83"/>
      <c r="B773" s="83"/>
      <c r="C773" s="83"/>
      <c r="D773" s="84"/>
      <c r="E773" s="83"/>
      <c r="F773" s="85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spans="1:26" ht="19.5" customHeight="1">
      <c r="A774" s="83"/>
      <c r="B774" s="83"/>
      <c r="C774" s="83"/>
      <c r="D774" s="84"/>
      <c r="E774" s="83"/>
      <c r="F774" s="85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spans="1:26" ht="19.5" customHeight="1">
      <c r="A775" s="83"/>
      <c r="B775" s="83"/>
      <c r="C775" s="83"/>
      <c r="D775" s="84"/>
      <c r="E775" s="83"/>
      <c r="F775" s="85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spans="1:26" ht="19.5" customHeight="1">
      <c r="A776" s="83"/>
      <c r="B776" s="83"/>
      <c r="C776" s="83"/>
      <c r="D776" s="84"/>
      <c r="E776" s="83"/>
      <c r="F776" s="85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spans="1:26" ht="19.5" customHeight="1">
      <c r="A777" s="83"/>
      <c r="B777" s="83"/>
      <c r="C777" s="83"/>
      <c r="D777" s="84"/>
      <c r="E777" s="83"/>
      <c r="F777" s="85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spans="1:26" ht="19.5" customHeight="1">
      <c r="A778" s="83"/>
      <c r="B778" s="83"/>
      <c r="C778" s="83"/>
      <c r="D778" s="84"/>
      <c r="E778" s="83"/>
      <c r="F778" s="85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spans="1:26" ht="19.5" customHeight="1">
      <c r="A779" s="83"/>
      <c r="B779" s="83"/>
      <c r="C779" s="83"/>
      <c r="D779" s="84"/>
      <c r="E779" s="83"/>
      <c r="F779" s="85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spans="1:26" ht="19.5" customHeight="1">
      <c r="A780" s="83"/>
      <c r="B780" s="83"/>
      <c r="C780" s="83"/>
      <c r="D780" s="84"/>
      <c r="E780" s="83"/>
      <c r="F780" s="85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spans="1:26" ht="19.5" customHeight="1">
      <c r="A781" s="83"/>
      <c r="B781" s="83"/>
      <c r="C781" s="83"/>
      <c r="D781" s="84"/>
      <c r="E781" s="83"/>
      <c r="F781" s="85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spans="1:26" ht="19.5" customHeight="1">
      <c r="A782" s="83"/>
      <c r="B782" s="83"/>
      <c r="C782" s="83"/>
      <c r="D782" s="84"/>
      <c r="E782" s="83"/>
      <c r="F782" s="85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spans="1:26" ht="19.5" customHeight="1">
      <c r="A783" s="83"/>
      <c r="B783" s="83"/>
      <c r="C783" s="83"/>
      <c r="D783" s="84"/>
      <c r="E783" s="83"/>
      <c r="F783" s="85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spans="1:26" ht="19.5" customHeight="1">
      <c r="A784" s="83"/>
      <c r="B784" s="83"/>
      <c r="C784" s="83"/>
      <c r="D784" s="84"/>
      <c r="E784" s="83"/>
      <c r="F784" s="85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spans="1:26" ht="19.5" customHeight="1">
      <c r="A785" s="83"/>
      <c r="B785" s="83"/>
      <c r="C785" s="83"/>
      <c r="D785" s="84"/>
      <c r="E785" s="83"/>
      <c r="F785" s="85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spans="1:26" ht="19.5" customHeight="1">
      <c r="A786" s="83"/>
      <c r="B786" s="83"/>
      <c r="C786" s="83"/>
      <c r="D786" s="84"/>
      <c r="E786" s="83"/>
      <c r="F786" s="85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spans="1:26" ht="19.5" customHeight="1">
      <c r="A787" s="83"/>
      <c r="B787" s="83"/>
      <c r="C787" s="83"/>
      <c r="D787" s="84"/>
      <c r="E787" s="83"/>
      <c r="F787" s="85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spans="1:26" ht="19.5" customHeight="1">
      <c r="A788" s="83"/>
      <c r="B788" s="83"/>
      <c r="C788" s="83"/>
      <c r="D788" s="84"/>
      <c r="E788" s="83"/>
      <c r="F788" s="85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spans="1:26" ht="19.5" customHeight="1">
      <c r="A789" s="83"/>
      <c r="B789" s="83"/>
      <c r="C789" s="83"/>
      <c r="D789" s="84"/>
      <c r="E789" s="83"/>
      <c r="F789" s="85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spans="1:26" ht="19.5" customHeight="1">
      <c r="A790" s="83"/>
      <c r="B790" s="83"/>
      <c r="C790" s="83"/>
      <c r="D790" s="84"/>
      <c r="E790" s="83"/>
      <c r="F790" s="85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spans="1:26" ht="19.5" customHeight="1">
      <c r="A791" s="83"/>
      <c r="B791" s="83"/>
      <c r="C791" s="83"/>
      <c r="D791" s="84"/>
      <c r="E791" s="83"/>
      <c r="F791" s="85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spans="1:26" ht="19.5" customHeight="1">
      <c r="A792" s="83"/>
      <c r="B792" s="83"/>
      <c r="C792" s="83"/>
      <c r="D792" s="84"/>
      <c r="E792" s="83"/>
      <c r="F792" s="85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spans="1:26" ht="19.5" customHeight="1">
      <c r="A793" s="83"/>
      <c r="B793" s="83"/>
      <c r="C793" s="83"/>
      <c r="D793" s="84"/>
      <c r="E793" s="83"/>
      <c r="F793" s="85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spans="1:26" ht="19.5" customHeight="1">
      <c r="A794" s="83"/>
      <c r="B794" s="83"/>
      <c r="C794" s="83"/>
      <c r="D794" s="84"/>
      <c r="E794" s="83"/>
      <c r="F794" s="85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spans="1:26" ht="19.5" customHeight="1">
      <c r="A795" s="83"/>
      <c r="B795" s="83"/>
      <c r="C795" s="83"/>
      <c r="D795" s="84"/>
      <c r="E795" s="83"/>
      <c r="F795" s="85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spans="1:26" ht="19.5" customHeight="1">
      <c r="A796" s="83"/>
      <c r="B796" s="83"/>
      <c r="C796" s="83"/>
      <c r="D796" s="84"/>
      <c r="E796" s="83"/>
      <c r="F796" s="85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spans="1:26" ht="19.5" customHeight="1">
      <c r="A797" s="83"/>
      <c r="B797" s="83"/>
      <c r="C797" s="83"/>
      <c r="D797" s="84"/>
      <c r="E797" s="83"/>
      <c r="F797" s="85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spans="1:26" ht="19.5" customHeight="1">
      <c r="A798" s="83"/>
      <c r="B798" s="83"/>
      <c r="C798" s="83"/>
      <c r="D798" s="84"/>
      <c r="E798" s="83"/>
      <c r="F798" s="85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spans="1:26" ht="19.5" customHeight="1">
      <c r="A799" s="83"/>
      <c r="B799" s="83"/>
      <c r="C799" s="83"/>
      <c r="D799" s="84"/>
      <c r="E799" s="83"/>
      <c r="F799" s="85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spans="1:26" ht="19.5" customHeight="1">
      <c r="A800" s="83"/>
      <c r="B800" s="83"/>
      <c r="C800" s="83"/>
      <c r="D800" s="84"/>
      <c r="E800" s="83"/>
      <c r="F800" s="85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spans="1:26" ht="19.5" customHeight="1">
      <c r="A801" s="83"/>
      <c r="B801" s="83"/>
      <c r="C801" s="83"/>
      <c r="D801" s="84"/>
      <c r="E801" s="83"/>
      <c r="F801" s="85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spans="1:26" ht="19.5" customHeight="1">
      <c r="A802" s="83"/>
      <c r="B802" s="83"/>
      <c r="C802" s="83"/>
      <c r="D802" s="84"/>
      <c r="E802" s="83"/>
      <c r="F802" s="85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spans="1:26" ht="19.5" customHeight="1">
      <c r="A803" s="83"/>
      <c r="B803" s="83"/>
      <c r="C803" s="83"/>
      <c r="D803" s="84"/>
      <c r="E803" s="83"/>
      <c r="F803" s="85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spans="1:26" ht="19.5" customHeight="1">
      <c r="A804" s="83"/>
      <c r="B804" s="83"/>
      <c r="C804" s="83"/>
      <c r="D804" s="84"/>
      <c r="E804" s="83"/>
      <c r="F804" s="85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spans="1:26" ht="19.5" customHeight="1">
      <c r="A805" s="83"/>
      <c r="B805" s="83"/>
      <c r="C805" s="83"/>
      <c r="D805" s="84"/>
      <c r="E805" s="83"/>
      <c r="F805" s="85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spans="1:26" ht="19.5" customHeight="1">
      <c r="A806" s="83"/>
      <c r="B806" s="83"/>
      <c r="C806" s="83"/>
      <c r="D806" s="84"/>
      <c r="E806" s="83"/>
      <c r="F806" s="85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spans="1:26" ht="19.5" customHeight="1">
      <c r="A807" s="83"/>
      <c r="B807" s="83"/>
      <c r="C807" s="83"/>
      <c r="D807" s="84"/>
      <c r="E807" s="83"/>
      <c r="F807" s="85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spans="1:26" ht="19.5" customHeight="1">
      <c r="A808" s="83"/>
      <c r="B808" s="83"/>
      <c r="C808" s="83"/>
      <c r="D808" s="84"/>
      <c r="E808" s="83"/>
      <c r="F808" s="85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spans="1:26" ht="19.5" customHeight="1">
      <c r="A809" s="83"/>
      <c r="B809" s="83"/>
      <c r="C809" s="83"/>
      <c r="D809" s="84"/>
      <c r="E809" s="83"/>
      <c r="F809" s="85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spans="1:26" ht="19.5" customHeight="1">
      <c r="A810" s="83"/>
      <c r="B810" s="83"/>
      <c r="C810" s="83"/>
      <c r="D810" s="84"/>
      <c r="E810" s="83"/>
      <c r="F810" s="85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spans="1:26" ht="19.5" customHeight="1">
      <c r="A811" s="83"/>
      <c r="B811" s="83"/>
      <c r="C811" s="83"/>
      <c r="D811" s="84"/>
      <c r="E811" s="83"/>
      <c r="F811" s="85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spans="1:26" ht="19.5" customHeight="1">
      <c r="A812" s="83"/>
      <c r="B812" s="83"/>
      <c r="C812" s="83"/>
      <c r="D812" s="84"/>
      <c r="E812" s="83"/>
      <c r="F812" s="85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spans="1:26" ht="19.5" customHeight="1">
      <c r="A813" s="83"/>
      <c r="B813" s="83"/>
      <c r="C813" s="83"/>
      <c r="D813" s="84"/>
      <c r="E813" s="83"/>
      <c r="F813" s="85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spans="1:26" ht="19.5" customHeight="1">
      <c r="A814" s="83"/>
      <c r="B814" s="83"/>
      <c r="C814" s="83"/>
      <c r="D814" s="84"/>
      <c r="E814" s="83"/>
      <c r="F814" s="85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spans="1:26" ht="19.5" customHeight="1">
      <c r="A815" s="83"/>
      <c r="B815" s="83"/>
      <c r="C815" s="83"/>
      <c r="D815" s="84"/>
      <c r="E815" s="83"/>
      <c r="F815" s="85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spans="1:26" ht="19.5" customHeight="1">
      <c r="A816" s="83"/>
      <c r="B816" s="83"/>
      <c r="C816" s="83"/>
      <c r="D816" s="84"/>
      <c r="E816" s="83"/>
      <c r="F816" s="85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spans="1:26" ht="19.5" customHeight="1">
      <c r="A817" s="83"/>
      <c r="B817" s="83"/>
      <c r="C817" s="83"/>
      <c r="D817" s="84"/>
      <c r="E817" s="83"/>
      <c r="F817" s="85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spans="1:26" ht="19.5" customHeight="1">
      <c r="A818" s="83"/>
      <c r="B818" s="83"/>
      <c r="C818" s="83"/>
      <c r="D818" s="84"/>
      <c r="E818" s="83"/>
      <c r="F818" s="85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spans="1:26" ht="19.5" customHeight="1">
      <c r="A819" s="83"/>
      <c r="B819" s="83"/>
      <c r="C819" s="83"/>
      <c r="D819" s="84"/>
      <c r="E819" s="83"/>
      <c r="F819" s="85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spans="1:26" ht="19.5" customHeight="1">
      <c r="A820" s="83"/>
      <c r="B820" s="83"/>
      <c r="C820" s="83"/>
      <c r="D820" s="84"/>
      <c r="E820" s="83"/>
      <c r="F820" s="85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spans="1:26" ht="19.5" customHeight="1">
      <c r="A821" s="83"/>
      <c r="B821" s="83"/>
      <c r="C821" s="83"/>
      <c r="D821" s="84"/>
      <c r="E821" s="83"/>
      <c r="F821" s="85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spans="1:26" ht="19.5" customHeight="1">
      <c r="A822" s="83"/>
      <c r="B822" s="83"/>
      <c r="C822" s="83"/>
      <c r="D822" s="84"/>
      <c r="E822" s="83"/>
      <c r="F822" s="85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spans="1:26" ht="19.5" customHeight="1">
      <c r="A823" s="83"/>
      <c r="B823" s="83"/>
      <c r="C823" s="83"/>
      <c r="D823" s="84"/>
      <c r="E823" s="83"/>
      <c r="F823" s="85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spans="1:26" ht="19.5" customHeight="1">
      <c r="A824" s="83"/>
      <c r="B824" s="83"/>
      <c r="C824" s="83"/>
      <c r="D824" s="84"/>
      <c r="E824" s="83"/>
      <c r="F824" s="85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spans="1:26" ht="19.5" customHeight="1">
      <c r="A825" s="83"/>
      <c r="B825" s="83"/>
      <c r="C825" s="83"/>
      <c r="D825" s="84"/>
      <c r="E825" s="83"/>
      <c r="F825" s="85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spans="1:26" ht="19.5" customHeight="1">
      <c r="A826" s="83"/>
      <c r="B826" s="83"/>
      <c r="C826" s="83"/>
      <c r="D826" s="84"/>
      <c r="E826" s="83"/>
      <c r="F826" s="85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spans="1:26" ht="19.5" customHeight="1">
      <c r="A827" s="83"/>
      <c r="B827" s="83"/>
      <c r="C827" s="83"/>
      <c r="D827" s="84"/>
      <c r="E827" s="83"/>
      <c r="F827" s="85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spans="1:26" ht="19.5" customHeight="1">
      <c r="A828" s="83"/>
      <c r="B828" s="83"/>
      <c r="C828" s="83"/>
      <c r="D828" s="84"/>
      <c r="E828" s="83"/>
      <c r="F828" s="85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spans="1:26" ht="19.5" customHeight="1">
      <c r="A829" s="83"/>
      <c r="B829" s="83"/>
      <c r="C829" s="83"/>
      <c r="D829" s="84"/>
      <c r="E829" s="83"/>
      <c r="F829" s="85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spans="1:26" ht="19.5" customHeight="1">
      <c r="A830" s="83"/>
      <c r="B830" s="83"/>
      <c r="C830" s="83"/>
      <c r="D830" s="84"/>
      <c r="E830" s="83"/>
      <c r="F830" s="85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spans="1:26" ht="19.5" customHeight="1">
      <c r="A831" s="83"/>
      <c r="B831" s="83"/>
      <c r="C831" s="83"/>
      <c r="D831" s="84"/>
      <c r="E831" s="83"/>
      <c r="F831" s="85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spans="1:26" ht="19.5" customHeight="1">
      <c r="A832" s="83"/>
      <c r="B832" s="83"/>
      <c r="C832" s="83"/>
      <c r="D832" s="84"/>
      <c r="E832" s="83"/>
      <c r="F832" s="85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spans="1:26" ht="19.5" customHeight="1">
      <c r="A833" s="83"/>
      <c r="B833" s="83"/>
      <c r="C833" s="83"/>
      <c r="D833" s="84"/>
      <c r="E833" s="83"/>
      <c r="F833" s="85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spans="1:26" ht="19.5" customHeight="1">
      <c r="A834" s="83"/>
      <c r="B834" s="83"/>
      <c r="C834" s="83"/>
      <c r="D834" s="84"/>
      <c r="E834" s="83"/>
      <c r="F834" s="85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spans="1:26" ht="19.5" customHeight="1">
      <c r="A835" s="83"/>
      <c r="B835" s="83"/>
      <c r="C835" s="83"/>
      <c r="D835" s="84"/>
      <c r="E835" s="83"/>
      <c r="F835" s="85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spans="1:26" ht="19.5" customHeight="1">
      <c r="A836" s="83"/>
      <c r="B836" s="83"/>
      <c r="C836" s="83"/>
      <c r="D836" s="84"/>
      <c r="E836" s="83"/>
      <c r="F836" s="85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spans="1:26" ht="19.5" customHeight="1">
      <c r="A837" s="83"/>
      <c r="B837" s="83"/>
      <c r="C837" s="83"/>
      <c r="D837" s="84"/>
      <c r="E837" s="83"/>
      <c r="F837" s="85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spans="1:26" ht="19.5" customHeight="1">
      <c r="A838" s="83"/>
      <c r="B838" s="83"/>
      <c r="C838" s="83"/>
      <c r="D838" s="84"/>
      <c r="E838" s="83"/>
      <c r="F838" s="85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spans="1:26" ht="19.5" customHeight="1">
      <c r="A839" s="83"/>
      <c r="B839" s="83"/>
      <c r="C839" s="83"/>
      <c r="D839" s="84"/>
      <c r="E839" s="83"/>
      <c r="F839" s="85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spans="1:26" ht="19.5" customHeight="1">
      <c r="A840" s="83"/>
      <c r="B840" s="83"/>
      <c r="C840" s="83"/>
      <c r="D840" s="84"/>
      <c r="E840" s="83"/>
      <c r="F840" s="85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spans="1:26" ht="19.5" customHeight="1">
      <c r="A841" s="83"/>
      <c r="B841" s="83"/>
      <c r="C841" s="83"/>
      <c r="D841" s="84"/>
      <c r="E841" s="83"/>
      <c r="F841" s="85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spans="1:26" ht="19.5" customHeight="1">
      <c r="A842" s="83"/>
      <c r="B842" s="83"/>
      <c r="C842" s="83"/>
      <c r="D842" s="84"/>
      <c r="E842" s="83"/>
      <c r="F842" s="85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spans="1:26" ht="19.5" customHeight="1">
      <c r="A843" s="83"/>
      <c r="B843" s="83"/>
      <c r="C843" s="83"/>
      <c r="D843" s="84"/>
      <c r="E843" s="83"/>
      <c r="F843" s="85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spans="1:26" ht="19.5" customHeight="1">
      <c r="A844" s="83"/>
      <c r="B844" s="83"/>
      <c r="C844" s="83"/>
      <c r="D844" s="84"/>
      <c r="E844" s="83"/>
      <c r="F844" s="85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spans="1:26" ht="19.5" customHeight="1">
      <c r="A845" s="83"/>
      <c r="B845" s="83"/>
      <c r="C845" s="83"/>
      <c r="D845" s="84"/>
      <c r="E845" s="83"/>
      <c r="F845" s="85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spans="1:26" ht="19.5" customHeight="1">
      <c r="A846" s="83"/>
      <c r="B846" s="83"/>
      <c r="C846" s="83"/>
      <c r="D846" s="84"/>
      <c r="E846" s="83"/>
      <c r="F846" s="85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spans="1:26" ht="19.5" customHeight="1">
      <c r="A847" s="83"/>
      <c r="B847" s="83"/>
      <c r="C847" s="83"/>
      <c r="D847" s="84"/>
      <c r="E847" s="83"/>
      <c r="F847" s="85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spans="1:26" ht="19.5" customHeight="1">
      <c r="A848" s="83"/>
      <c r="B848" s="83"/>
      <c r="C848" s="83"/>
      <c r="D848" s="84"/>
      <c r="E848" s="83"/>
      <c r="F848" s="85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spans="1:26" ht="19.5" customHeight="1">
      <c r="A849" s="83"/>
      <c r="B849" s="83"/>
      <c r="C849" s="83"/>
      <c r="D849" s="84"/>
      <c r="E849" s="83"/>
      <c r="F849" s="85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spans="1:26" ht="19.5" customHeight="1">
      <c r="A850" s="83"/>
      <c r="B850" s="83"/>
      <c r="C850" s="83"/>
      <c r="D850" s="84"/>
      <c r="E850" s="83"/>
      <c r="F850" s="85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spans="1:26" ht="19.5" customHeight="1">
      <c r="A851" s="83"/>
      <c r="B851" s="83"/>
      <c r="C851" s="83"/>
      <c r="D851" s="84"/>
      <c r="E851" s="83"/>
      <c r="F851" s="85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spans="1:26" ht="19.5" customHeight="1">
      <c r="A852" s="83"/>
      <c r="B852" s="83"/>
      <c r="C852" s="83"/>
      <c r="D852" s="84"/>
      <c r="E852" s="83"/>
      <c r="F852" s="85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spans="1:26" ht="19.5" customHeight="1">
      <c r="A853" s="83"/>
      <c r="B853" s="83"/>
      <c r="C853" s="83"/>
      <c r="D853" s="84"/>
      <c r="E853" s="83"/>
      <c r="F853" s="85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spans="1:26" ht="19.5" customHeight="1">
      <c r="A854" s="83"/>
      <c r="B854" s="83"/>
      <c r="C854" s="83"/>
      <c r="D854" s="84"/>
      <c r="E854" s="83"/>
      <c r="F854" s="85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spans="1:26" ht="19.5" customHeight="1">
      <c r="A855" s="83"/>
      <c r="B855" s="83"/>
      <c r="C855" s="83"/>
      <c r="D855" s="84"/>
      <c r="E855" s="83"/>
      <c r="F855" s="85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spans="1:26" ht="19.5" customHeight="1">
      <c r="A856" s="83"/>
      <c r="B856" s="83"/>
      <c r="C856" s="83"/>
      <c r="D856" s="84"/>
      <c r="E856" s="83"/>
      <c r="F856" s="85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spans="1:26" ht="19.5" customHeight="1">
      <c r="A857" s="83"/>
      <c r="B857" s="83"/>
      <c r="C857" s="83"/>
      <c r="D857" s="84"/>
      <c r="E857" s="83"/>
      <c r="F857" s="85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spans="1:26" ht="19.5" customHeight="1">
      <c r="A858" s="83"/>
      <c r="B858" s="83"/>
      <c r="C858" s="83"/>
      <c r="D858" s="84"/>
      <c r="E858" s="83"/>
      <c r="F858" s="85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spans="1:26" ht="19.5" customHeight="1">
      <c r="A859" s="83"/>
      <c r="B859" s="83"/>
      <c r="C859" s="83"/>
      <c r="D859" s="84"/>
      <c r="E859" s="83"/>
      <c r="F859" s="85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spans="1:26" ht="19.5" customHeight="1">
      <c r="A860" s="83"/>
      <c r="B860" s="83"/>
      <c r="C860" s="83"/>
      <c r="D860" s="84"/>
      <c r="E860" s="83"/>
      <c r="F860" s="85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spans="1:26" ht="19.5" customHeight="1">
      <c r="A861" s="83"/>
      <c r="B861" s="83"/>
      <c r="C861" s="83"/>
      <c r="D861" s="84"/>
      <c r="E861" s="83"/>
      <c r="F861" s="85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spans="1:26" ht="19.5" customHeight="1">
      <c r="A862" s="83"/>
      <c r="B862" s="83"/>
      <c r="C862" s="83"/>
      <c r="D862" s="84"/>
      <c r="E862" s="83"/>
      <c r="F862" s="85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spans="1:26" ht="19.5" customHeight="1">
      <c r="A863" s="83"/>
      <c r="B863" s="83"/>
      <c r="C863" s="83"/>
      <c r="D863" s="84"/>
      <c r="E863" s="83"/>
      <c r="F863" s="85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spans="1:26" ht="19.5" customHeight="1">
      <c r="A864" s="83"/>
      <c r="B864" s="83"/>
      <c r="C864" s="83"/>
      <c r="D864" s="84"/>
      <c r="E864" s="83"/>
      <c r="F864" s="85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spans="1:26" ht="19.5" customHeight="1">
      <c r="A865" s="83"/>
      <c r="B865" s="83"/>
      <c r="C865" s="83"/>
      <c r="D865" s="84"/>
      <c r="E865" s="83"/>
      <c r="F865" s="85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spans="1:26" ht="19.5" customHeight="1">
      <c r="A866" s="83"/>
      <c r="B866" s="83"/>
      <c r="C866" s="83"/>
      <c r="D866" s="84"/>
      <c r="E866" s="83"/>
      <c r="F866" s="85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spans="1:26" ht="19.5" customHeight="1">
      <c r="A867" s="83"/>
      <c r="B867" s="83"/>
      <c r="C867" s="83"/>
      <c r="D867" s="84"/>
      <c r="E867" s="83"/>
      <c r="F867" s="85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spans="1:26" ht="19.5" customHeight="1">
      <c r="A868" s="83"/>
      <c r="B868" s="83"/>
      <c r="C868" s="83"/>
      <c r="D868" s="84"/>
      <c r="E868" s="83"/>
      <c r="F868" s="85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spans="1:26" ht="19.5" customHeight="1">
      <c r="A869" s="83"/>
      <c r="B869" s="83"/>
      <c r="C869" s="83"/>
      <c r="D869" s="84"/>
      <c r="E869" s="83"/>
      <c r="F869" s="85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spans="1:26" ht="19.5" customHeight="1">
      <c r="A870" s="83"/>
      <c r="B870" s="83"/>
      <c r="C870" s="83"/>
      <c r="D870" s="84"/>
      <c r="E870" s="83"/>
      <c r="F870" s="85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spans="1:26" ht="19.5" customHeight="1">
      <c r="A871" s="83"/>
      <c r="B871" s="83"/>
      <c r="C871" s="83"/>
      <c r="D871" s="84"/>
      <c r="E871" s="83"/>
      <c r="F871" s="85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spans="1:26" ht="19.5" customHeight="1">
      <c r="A872" s="83"/>
      <c r="B872" s="83"/>
      <c r="C872" s="83"/>
      <c r="D872" s="84"/>
      <c r="E872" s="83"/>
      <c r="F872" s="85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spans="1:26" ht="19.5" customHeight="1">
      <c r="A873" s="83"/>
      <c r="B873" s="83"/>
      <c r="C873" s="83"/>
      <c r="D873" s="84"/>
      <c r="E873" s="83"/>
      <c r="F873" s="85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spans="1:26" ht="19.5" customHeight="1">
      <c r="A874" s="83"/>
      <c r="B874" s="83"/>
      <c r="C874" s="83"/>
      <c r="D874" s="84"/>
      <c r="E874" s="83"/>
      <c r="F874" s="85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spans="1:26" ht="19.5" customHeight="1">
      <c r="A875" s="83"/>
      <c r="B875" s="83"/>
      <c r="C875" s="83"/>
      <c r="D875" s="84"/>
      <c r="E875" s="83"/>
      <c r="F875" s="85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spans="1:26" ht="19.5" customHeight="1">
      <c r="A876" s="83"/>
      <c r="B876" s="83"/>
      <c r="C876" s="83"/>
      <c r="D876" s="84"/>
      <c r="E876" s="83"/>
      <c r="F876" s="85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spans="1:26" ht="19.5" customHeight="1">
      <c r="A877" s="83"/>
      <c r="B877" s="83"/>
      <c r="C877" s="83"/>
      <c r="D877" s="84"/>
      <c r="E877" s="83"/>
      <c r="F877" s="85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spans="1:26" ht="19.5" customHeight="1">
      <c r="A878" s="83"/>
      <c r="B878" s="83"/>
      <c r="C878" s="83"/>
      <c r="D878" s="84"/>
      <c r="E878" s="83"/>
      <c r="F878" s="85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spans="1:26" ht="19.5" customHeight="1">
      <c r="A879" s="83"/>
      <c r="B879" s="83"/>
      <c r="C879" s="83"/>
      <c r="D879" s="84"/>
      <c r="E879" s="83"/>
      <c r="F879" s="85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spans="1:26" ht="19.5" customHeight="1">
      <c r="A880" s="83"/>
      <c r="B880" s="83"/>
      <c r="C880" s="83"/>
      <c r="D880" s="84"/>
      <c r="E880" s="83"/>
      <c r="F880" s="85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spans="1:26" ht="19.5" customHeight="1">
      <c r="A881" s="83"/>
      <c r="B881" s="83"/>
      <c r="C881" s="83"/>
      <c r="D881" s="84"/>
      <c r="E881" s="83"/>
      <c r="F881" s="85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spans="1:26" ht="19.5" customHeight="1">
      <c r="A882" s="83"/>
      <c r="B882" s="83"/>
      <c r="C882" s="83"/>
      <c r="D882" s="84"/>
      <c r="E882" s="83"/>
      <c r="F882" s="85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spans="1:26" ht="19.5" customHeight="1">
      <c r="A883" s="83"/>
      <c r="B883" s="83"/>
      <c r="C883" s="83"/>
      <c r="D883" s="84"/>
      <c r="E883" s="83"/>
      <c r="F883" s="85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spans="1:26" ht="19.5" customHeight="1">
      <c r="A884" s="83"/>
      <c r="B884" s="83"/>
      <c r="C884" s="83"/>
      <c r="D884" s="84"/>
      <c r="E884" s="83"/>
      <c r="F884" s="85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spans="1:26" ht="19.5" customHeight="1">
      <c r="A885" s="83"/>
      <c r="B885" s="83"/>
      <c r="C885" s="83"/>
      <c r="D885" s="84"/>
      <c r="E885" s="83"/>
      <c r="F885" s="85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spans="1:26" ht="19.5" customHeight="1">
      <c r="A886" s="83"/>
      <c r="B886" s="83"/>
      <c r="C886" s="83"/>
      <c r="D886" s="84"/>
      <c r="E886" s="83"/>
      <c r="F886" s="85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spans="1:26" ht="19.5" customHeight="1">
      <c r="A887" s="83"/>
      <c r="B887" s="83"/>
      <c r="C887" s="83"/>
      <c r="D887" s="84"/>
      <c r="E887" s="83"/>
      <c r="F887" s="85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spans="1:26" ht="19.5" customHeight="1">
      <c r="A888" s="83"/>
      <c r="B888" s="83"/>
      <c r="C888" s="83"/>
      <c r="D888" s="84"/>
      <c r="E888" s="83"/>
      <c r="F888" s="85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spans="1:26" ht="19.5" customHeight="1">
      <c r="A889" s="83"/>
      <c r="B889" s="83"/>
      <c r="C889" s="83"/>
      <c r="D889" s="84"/>
      <c r="E889" s="83"/>
      <c r="F889" s="85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spans="1:26" ht="19.5" customHeight="1">
      <c r="A890" s="83"/>
      <c r="B890" s="83"/>
      <c r="C890" s="83"/>
      <c r="D890" s="84"/>
      <c r="E890" s="83"/>
      <c r="F890" s="85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spans="1:26" ht="19.5" customHeight="1">
      <c r="A891" s="83"/>
      <c r="B891" s="83"/>
      <c r="C891" s="83"/>
      <c r="D891" s="84"/>
      <c r="E891" s="83"/>
      <c r="F891" s="85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spans="1:26" ht="19.5" customHeight="1">
      <c r="A892" s="83"/>
      <c r="B892" s="83"/>
      <c r="C892" s="83"/>
      <c r="D892" s="84"/>
      <c r="E892" s="83"/>
      <c r="F892" s="85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spans="1:26" ht="19.5" customHeight="1">
      <c r="A893" s="83"/>
      <c r="B893" s="83"/>
      <c r="C893" s="83"/>
      <c r="D893" s="84"/>
      <c r="E893" s="83"/>
      <c r="F893" s="85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spans="1:26" ht="19.5" customHeight="1">
      <c r="A894" s="83"/>
      <c r="B894" s="83"/>
      <c r="C894" s="83"/>
      <c r="D894" s="84"/>
      <c r="E894" s="83"/>
      <c r="F894" s="85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spans="1:26" ht="19.5" customHeight="1">
      <c r="A895" s="83"/>
      <c r="B895" s="83"/>
      <c r="C895" s="83"/>
      <c r="D895" s="84"/>
      <c r="E895" s="83"/>
      <c r="F895" s="85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spans="1:26" ht="19.5" customHeight="1">
      <c r="A896" s="83"/>
      <c r="B896" s="83"/>
      <c r="C896" s="83"/>
      <c r="D896" s="84"/>
      <c r="E896" s="83"/>
      <c r="F896" s="85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spans="1:26" ht="19.5" customHeight="1">
      <c r="A897" s="83"/>
      <c r="B897" s="83"/>
      <c r="C897" s="83"/>
      <c r="D897" s="84"/>
      <c r="E897" s="83"/>
      <c r="F897" s="85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spans="1:26" ht="19.5" customHeight="1">
      <c r="A898" s="83"/>
      <c r="B898" s="83"/>
      <c r="C898" s="83"/>
      <c r="D898" s="84"/>
      <c r="E898" s="83"/>
      <c r="F898" s="85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spans="1:26" ht="19.5" customHeight="1">
      <c r="A899" s="83"/>
      <c r="B899" s="83"/>
      <c r="C899" s="83"/>
      <c r="D899" s="84"/>
      <c r="E899" s="83"/>
      <c r="F899" s="85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spans="1:26" ht="19.5" customHeight="1">
      <c r="A900" s="83"/>
      <c r="B900" s="83"/>
      <c r="C900" s="83"/>
      <c r="D900" s="84"/>
      <c r="E900" s="83"/>
      <c r="F900" s="85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spans="1:26" ht="19.5" customHeight="1">
      <c r="A901" s="83"/>
      <c r="B901" s="83"/>
      <c r="C901" s="83"/>
      <c r="D901" s="84"/>
      <c r="E901" s="83"/>
      <c r="F901" s="85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spans="1:26" ht="19.5" customHeight="1">
      <c r="A902" s="83"/>
      <c r="B902" s="83"/>
      <c r="C902" s="83"/>
      <c r="D902" s="84"/>
      <c r="E902" s="83"/>
      <c r="F902" s="85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spans="1:26" ht="19.5" customHeight="1">
      <c r="A903" s="83"/>
      <c r="B903" s="83"/>
      <c r="C903" s="83"/>
      <c r="D903" s="84"/>
      <c r="E903" s="83"/>
      <c r="F903" s="85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spans="1:26" ht="19.5" customHeight="1">
      <c r="A904" s="83"/>
      <c r="B904" s="83"/>
      <c r="C904" s="83"/>
      <c r="D904" s="84"/>
      <c r="E904" s="83"/>
      <c r="F904" s="85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spans="1:26" ht="19.5" customHeight="1">
      <c r="A905" s="83"/>
      <c r="B905" s="83"/>
      <c r="C905" s="83"/>
      <c r="D905" s="84"/>
      <c r="E905" s="83"/>
      <c r="F905" s="85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spans="1:26" ht="19.5" customHeight="1">
      <c r="A906" s="83"/>
      <c r="B906" s="83"/>
      <c r="C906" s="83"/>
      <c r="D906" s="84"/>
      <c r="E906" s="83"/>
      <c r="F906" s="85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spans="1:26" ht="19.5" customHeight="1">
      <c r="A907" s="83"/>
      <c r="B907" s="83"/>
      <c r="C907" s="83"/>
      <c r="D907" s="84"/>
      <c r="E907" s="83"/>
      <c r="F907" s="85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spans="1:26" ht="19.5" customHeight="1">
      <c r="A908" s="83"/>
      <c r="B908" s="83"/>
      <c r="C908" s="83"/>
      <c r="D908" s="84"/>
      <c r="E908" s="83"/>
      <c r="F908" s="85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spans="1:26" ht="19.5" customHeight="1">
      <c r="A909" s="83"/>
      <c r="B909" s="83"/>
      <c r="C909" s="83"/>
      <c r="D909" s="84"/>
      <c r="E909" s="83"/>
      <c r="F909" s="85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spans="1:26" ht="19.5" customHeight="1">
      <c r="A910" s="83"/>
      <c r="B910" s="83"/>
      <c r="C910" s="83"/>
      <c r="D910" s="84"/>
      <c r="E910" s="83"/>
      <c r="F910" s="85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spans="1:26" ht="19.5" customHeight="1">
      <c r="A911" s="83"/>
      <c r="B911" s="83"/>
      <c r="C911" s="83"/>
      <c r="D911" s="84"/>
      <c r="E911" s="83"/>
      <c r="F911" s="85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spans="1:26" ht="19.5" customHeight="1">
      <c r="A912" s="83"/>
      <c r="B912" s="83"/>
      <c r="C912" s="83"/>
      <c r="D912" s="84"/>
      <c r="E912" s="83"/>
      <c r="F912" s="85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spans="1:26" ht="19.5" customHeight="1">
      <c r="A913" s="83"/>
      <c r="B913" s="83"/>
      <c r="C913" s="83"/>
      <c r="D913" s="84"/>
      <c r="E913" s="83"/>
      <c r="F913" s="85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spans="1:26" ht="19.5" customHeight="1">
      <c r="A914" s="83"/>
      <c r="B914" s="83"/>
      <c r="C914" s="83"/>
      <c r="D914" s="84"/>
      <c r="E914" s="83"/>
      <c r="F914" s="85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spans="1:26" ht="19.5" customHeight="1">
      <c r="A915" s="83"/>
      <c r="B915" s="83"/>
      <c r="C915" s="83"/>
      <c r="D915" s="84"/>
      <c r="E915" s="83"/>
      <c r="F915" s="85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spans="1:26" ht="19.5" customHeight="1">
      <c r="A916" s="83"/>
      <c r="B916" s="83"/>
      <c r="C916" s="83"/>
      <c r="D916" s="84"/>
      <c r="E916" s="83"/>
      <c r="F916" s="85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spans="1:26" ht="19.5" customHeight="1">
      <c r="A917" s="83"/>
      <c r="B917" s="83"/>
      <c r="C917" s="83"/>
      <c r="D917" s="84"/>
      <c r="E917" s="83"/>
      <c r="F917" s="85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spans="1:26" ht="19.5" customHeight="1">
      <c r="A918" s="83"/>
      <c r="B918" s="83"/>
      <c r="C918" s="83"/>
      <c r="D918" s="84"/>
      <c r="E918" s="83"/>
      <c r="F918" s="85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spans="1:26" ht="19.5" customHeight="1">
      <c r="A919" s="83"/>
      <c r="B919" s="83"/>
      <c r="C919" s="83"/>
      <c r="D919" s="84"/>
      <c r="E919" s="83"/>
      <c r="F919" s="85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spans="1:26" ht="19.5" customHeight="1">
      <c r="A920" s="83"/>
      <c r="B920" s="83"/>
      <c r="C920" s="83"/>
      <c r="D920" s="84"/>
      <c r="E920" s="83"/>
      <c r="F920" s="85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spans="1:26" ht="19.5" customHeight="1">
      <c r="A921" s="83"/>
      <c r="B921" s="83"/>
      <c r="C921" s="83"/>
      <c r="D921" s="84"/>
      <c r="E921" s="83"/>
      <c r="F921" s="85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spans="1:26" ht="19.5" customHeight="1">
      <c r="A922" s="83"/>
      <c r="B922" s="83"/>
      <c r="C922" s="83"/>
      <c r="D922" s="84"/>
      <c r="E922" s="83"/>
      <c r="F922" s="85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spans="1:26" ht="19.5" customHeight="1">
      <c r="A923" s="83"/>
      <c r="B923" s="83"/>
      <c r="C923" s="83"/>
      <c r="D923" s="84"/>
      <c r="E923" s="83"/>
      <c r="F923" s="85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spans="1:26" ht="19.5" customHeight="1">
      <c r="A924" s="83"/>
      <c r="B924" s="83"/>
      <c r="C924" s="83"/>
      <c r="D924" s="84"/>
      <c r="E924" s="83"/>
      <c r="F924" s="85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spans="1:26" ht="19.5" customHeight="1">
      <c r="A925" s="83"/>
      <c r="B925" s="83"/>
      <c r="C925" s="83"/>
      <c r="D925" s="84"/>
      <c r="E925" s="83"/>
      <c r="F925" s="85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spans="1:26" ht="19.5" customHeight="1">
      <c r="A926" s="83"/>
      <c r="B926" s="83"/>
      <c r="C926" s="83"/>
      <c r="D926" s="84"/>
      <c r="E926" s="83"/>
      <c r="F926" s="85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spans="1:26" ht="19.5" customHeight="1">
      <c r="A927" s="83"/>
      <c r="B927" s="83"/>
      <c r="C927" s="83"/>
      <c r="D927" s="84"/>
      <c r="E927" s="83"/>
      <c r="F927" s="85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spans="1:26" ht="19.5" customHeight="1">
      <c r="A928" s="83"/>
      <c r="B928" s="83"/>
      <c r="C928" s="83"/>
      <c r="D928" s="84"/>
      <c r="E928" s="83"/>
      <c r="F928" s="85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spans="1:26" ht="19.5" customHeight="1">
      <c r="A929" s="83"/>
      <c r="B929" s="83"/>
      <c r="C929" s="83"/>
      <c r="D929" s="84"/>
      <c r="E929" s="83"/>
      <c r="F929" s="85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spans="1:26" ht="19.5" customHeight="1">
      <c r="A930" s="83"/>
      <c r="B930" s="83"/>
      <c r="C930" s="83"/>
      <c r="D930" s="84"/>
      <c r="E930" s="83"/>
      <c r="F930" s="85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spans="1:26" ht="19.5" customHeight="1">
      <c r="A931" s="83"/>
      <c r="B931" s="83"/>
      <c r="C931" s="83"/>
      <c r="D931" s="84"/>
      <c r="E931" s="83"/>
      <c r="F931" s="85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spans="1:26" ht="19.5" customHeight="1">
      <c r="A932" s="83"/>
      <c r="B932" s="83"/>
      <c r="C932" s="83"/>
      <c r="D932" s="84"/>
      <c r="E932" s="83"/>
      <c r="F932" s="85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spans="1:26" ht="19.5" customHeight="1">
      <c r="A933" s="83"/>
      <c r="B933" s="83"/>
      <c r="C933" s="83"/>
      <c r="D933" s="84"/>
      <c r="E933" s="83"/>
      <c r="F933" s="85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spans="1:26" ht="19.5" customHeight="1">
      <c r="A934" s="83"/>
      <c r="B934" s="83"/>
      <c r="C934" s="83"/>
      <c r="D934" s="84"/>
      <c r="E934" s="83"/>
      <c r="F934" s="85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spans="1:26" ht="19.5" customHeight="1">
      <c r="A935" s="83"/>
      <c r="B935" s="83"/>
      <c r="C935" s="83"/>
      <c r="D935" s="84"/>
      <c r="E935" s="83"/>
      <c r="F935" s="85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spans="1:26" ht="19.5" customHeight="1">
      <c r="A936" s="83"/>
      <c r="B936" s="83"/>
      <c r="C936" s="83"/>
      <c r="D936" s="84"/>
      <c r="E936" s="83"/>
      <c r="F936" s="85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spans="1:26" ht="19.5" customHeight="1">
      <c r="A937" s="83"/>
      <c r="B937" s="83"/>
      <c r="C937" s="83"/>
      <c r="D937" s="84"/>
      <c r="E937" s="83"/>
      <c r="F937" s="85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spans="1:26" ht="19.5" customHeight="1">
      <c r="A938" s="83"/>
      <c r="B938" s="83"/>
      <c r="C938" s="83"/>
      <c r="D938" s="84"/>
      <c r="E938" s="83"/>
      <c r="F938" s="85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spans="1:26" ht="19.5" customHeight="1">
      <c r="A939" s="83"/>
      <c r="B939" s="83"/>
      <c r="C939" s="83"/>
      <c r="D939" s="84"/>
      <c r="E939" s="83"/>
      <c r="F939" s="85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spans="1:26" ht="19.5" customHeight="1">
      <c r="A940" s="83"/>
      <c r="B940" s="83"/>
      <c r="C940" s="83"/>
      <c r="D940" s="84"/>
      <c r="E940" s="83"/>
      <c r="F940" s="85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spans="1:26" ht="19.5" customHeight="1">
      <c r="A941" s="83"/>
      <c r="B941" s="83"/>
      <c r="C941" s="83"/>
      <c r="D941" s="84"/>
      <c r="E941" s="83"/>
      <c r="F941" s="85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spans="1:26" ht="19.5" customHeight="1">
      <c r="A942" s="83"/>
      <c r="B942" s="83"/>
      <c r="C942" s="83"/>
      <c r="D942" s="84"/>
      <c r="E942" s="83"/>
      <c r="F942" s="85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spans="1:26" ht="19.5" customHeight="1">
      <c r="A943" s="83"/>
      <c r="B943" s="83"/>
      <c r="C943" s="83"/>
      <c r="D943" s="84"/>
      <c r="E943" s="83"/>
      <c r="F943" s="85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spans="1:26" ht="19.5" customHeight="1">
      <c r="A944" s="83"/>
      <c r="B944" s="83"/>
      <c r="C944" s="83"/>
      <c r="D944" s="84"/>
      <c r="E944" s="83"/>
      <c r="F944" s="85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spans="1:26" ht="19.5" customHeight="1">
      <c r="A945" s="83"/>
      <c r="B945" s="83"/>
      <c r="C945" s="83"/>
      <c r="D945" s="84"/>
      <c r="E945" s="83"/>
      <c r="F945" s="85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spans="1:26" ht="19.5" customHeight="1">
      <c r="A946" s="83"/>
      <c r="B946" s="83"/>
      <c r="C946" s="83"/>
      <c r="D946" s="84"/>
      <c r="E946" s="83"/>
      <c r="F946" s="85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spans="1:26" ht="19.5" customHeight="1">
      <c r="A947" s="83"/>
      <c r="B947" s="83"/>
      <c r="C947" s="83"/>
      <c r="D947" s="84"/>
      <c r="E947" s="83"/>
      <c r="F947" s="85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spans="1:26" ht="19.5" customHeight="1">
      <c r="A948" s="83"/>
      <c r="B948" s="83"/>
      <c r="C948" s="83"/>
      <c r="D948" s="84"/>
      <c r="E948" s="83"/>
      <c r="F948" s="85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spans="1:26" ht="19.5" customHeight="1">
      <c r="A949" s="83"/>
      <c r="B949" s="83"/>
      <c r="C949" s="83"/>
      <c r="D949" s="84"/>
      <c r="E949" s="83"/>
      <c r="F949" s="85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spans="1:26" ht="19.5" customHeight="1">
      <c r="A950" s="83"/>
      <c r="B950" s="83"/>
      <c r="C950" s="83"/>
      <c r="D950" s="84"/>
      <c r="E950" s="83"/>
      <c r="F950" s="85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spans="1:26" ht="19.5" customHeight="1">
      <c r="A951" s="83"/>
      <c r="B951" s="83"/>
      <c r="C951" s="83"/>
      <c r="D951" s="84"/>
      <c r="E951" s="83"/>
      <c r="F951" s="85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spans="1:26" ht="19.5" customHeight="1">
      <c r="A952" s="83"/>
      <c r="B952" s="83"/>
      <c r="C952" s="83"/>
      <c r="D952" s="84"/>
      <c r="E952" s="83"/>
      <c r="F952" s="85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spans="1:26" ht="19.5" customHeight="1">
      <c r="A953" s="83"/>
      <c r="B953" s="83"/>
      <c r="C953" s="83"/>
      <c r="D953" s="84"/>
      <c r="E953" s="83"/>
      <c r="F953" s="85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spans="1:26" ht="19.5" customHeight="1">
      <c r="A954" s="83"/>
      <c r="B954" s="83"/>
      <c r="C954" s="83"/>
      <c r="D954" s="84"/>
      <c r="E954" s="83"/>
      <c r="F954" s="85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spans="1:26" ht="19.5" customHeight="1">
      <c r="A955" s="83"/>
      <c r="B955" s="83"/>
      <c r="C955" s="83"/>
      <c r="D955" s="84"/>
      <c r="E955" s="83"/>
      <c r="F955" s="85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spans="1:26" ht="19.5" customHeight="1">
      <c r="A956" s="83"/>
      <c r="B956" s="83"/>
      <c r="C956" s="83"/>
      <c r="D956" s="84"/>
      <c r="E956" s="83"/>
      <c r="F956" s="85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spans="1:26" ht="19.5" customHeight="1">
      <c r="A957" s="83"/>
      <c r="B957" s="83"/>
      <c r="C957" s="83"/>
      <c r="D957" s="84"/>
      <c r="E957" s="83"/>
      <c r="F957" s="85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spans="1:26" ht="19.5" customHeight="1">
      <c r="A958" s="83"/>
      <c r="B958" s="83"/>
      <c r="C958" s="83"/>
      <c r="D958" s="84"/>
      <c r="E958" s="83"/>
      <c r="F958" s="85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spans="1:26" ht="19.5" customHeight="1">
      <c r="A959" s="83"/>
      <c r="B959" s="83"/>
      <c r="C959" s="83"/>
      <c r="D959" s="84"/>
      <c r="E959" s="83"/>
      <c r="F959" s="85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spans="1:26" ht="19.5" customHeight="1">
      <c r="A960" s="83"/>
      <c r="B960" s="83"/>
      <c r="C960" s="83"/>
      <c r="D960" s="84"/>
      <c r="E960" s="83"/>
      <c r="F960" s="85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spans="1:26" ht="19.5" customHeight="1">
      <c r="A961" s="83"/>
      <c r="B961" s="83"/>
      <c r="C961" s="83"/>
      <c r="D961" s="84"/>
      <c r="E961" s="83"/>
      <c r="F961" s="85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spans="1:26" ht="19.5" customHeight="1">
      <c r="A962" s="83"/>
      <c r="B962" s="83"/>
      <c r="C962" s="83"/>
      <c r="D962" s="84"/>
      <c r="E962" s="83"/>
      <c r="F962" s="85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spans="1:26" ht="19.5" customHeight="1">
      <c r="A963" s="83"/>
      <c r="B963" s="83"/>
      <c r="C963" s="83"/>
      <c r="D963" s="84"/>
      <c r="E963" s="83"/>
      <c r="F963" s="85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spans="1:26" ht="19.5" customHeight="1">
      <c r="A964" s="83"/>
      <c r="B964" s="83"/>
      <c r="C964" s="83"/>
      <c r="D964" s="84"/>
      <c r="E964" s="83"/>
      <c r="F964" s="85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spans="1:26" ht="19.5" customHeight="1">
      <c r="A965" s="83"/>
      <c r="B965" s="83"/>
      <c r="C965" s="83"/>
      <c r="D965" s="84"/>
      <c r="E965" s="83"/>
      <c r="F965" s="85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spans="1:26" ht="19.5" customHeight="1">
      <c r="A966" s="83"/>
      <c r="B966" s="83"/>
      <c r="C966" s="83"/>
      <c r="D966" s="84"/>
      <c r="E966" s="83"/>
      <c r="F966" s="85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spans="1:26" ht="19.5" customHeight="1">
      <c r="A967" s="83"/>
      <c r="B967" s="83"/>
      <c r="C967" s="83"/>
      <c r="D967" s="84"/>
      <c r="E967" s="83"/>
      <c r="F967" s="85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spans="1:26" ht="19.5" customHeight="1">
      <c r="A968" s="83"/>
      <c r="B968" s="83"/>
      <c r="C968" s="83"/>
      <c r="D968" s="84"/>
      <c r="E968" s="83"/>
      <c r="F968" s="85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spans="1:26" ht="19.5" customHeight="1">
      <c r="A969" s="83"/>
      <c r="B969" s="83"/>
      <c r="C969" s="83"/>
      <c r="D969" s="84"/>
      <c r="E969" s="83"/>
      <c r="F969" s="85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spans="1:26" ht="19.5" customHeight="1">
      <c r="A970" s="83"/>
      <c r="B970" s="83"/>
      <c r="C970" s="83"/>
      <c r="D970" s="84"/>
      <c r="E970" s="83"/>
      <c r="F970" s="85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spans="1:26" ht="19.5" customHeight="1">
      <c r="A971" s="83"/>
      <c r="B971" s="83"/>
      <c r="C971" s="83"/>
      <c r="D971" s="84"/>
      <c r="E971" s="83"/>
      <c r="F971" s="85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spans="1:26" ht="19.5" customHeight="1">
      <c r="A972" s="83"/>
      <c r="B972" s="83"/>
      <c r="C972" s="83"/>
      <c r="D972" s="84"/>
      <c r="E972" s="83"/>
      <c r="F972" s="85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spans="1:26" ht="19.5" customHeight="1">
      <c r="A973" s="83"/>
      <c r="B973" s="83"/>
      <c r="C973" s="83"/>
      <c r="D973" s="84"/>
      <c r="E973" s="83"/>
      <c r="F973" s="85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spans="1:26" ht="19.5" customHeight="1">
      <c r="A974" s="83"/>
      <c r="B974" s="83"/>
      <c r="C974" s="83"/>
      <c r="D974" s="84"/>
      <c r="E974" s="83"/>
      <c r="F974" s="85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spans="1:26" ht="19.5" customHeight="1">
      <c r="A975" s="83"/>
      <c r="B975" s="83"/>
      <c r="C975" s="83"/>
      <c r="D975" s="84"/>
      <c r="E975" s="83"/>
      <c r="F975" s="85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spans="1:26" ht="19.5" customHeight="1">
      <c r="A976" s="83"/>
      <c r="B976" s="83"/>
      <c r="C976" s="83"/>
      <c r="D976" s="84"/>
      <c r="E976" s="83"/>
      <c r="F976" s="85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spans="1:26" ht="19.5" customHeight="1">
      <c r="A977" s="83"/>
      <c r="B977" s="83"/>
      <c r="C977" s="83"/>
      <c r="D977" s="84"/>
      <c r="E977" s="83"/>
      <c r="F977" s="85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spans="1:26" ht="19.5" customHeight="1">
      <c r="A978" s="83"/>
      <c r="B978" s="83"/>
      <c r="C978" s="83"/>
      <c r="D978" s="84"/>
      <c r="E978" s="83"/>
      <c r="F978" s="85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spans="1:26" ht="19.5" customHeight="1">
      <c r="A979" s="83"/>
      <c r="B979" s="83"/>
      <c r="C979" s="83"/>
      <c r="D979" s="84"/>
      <c r="E979" s="83"/>
      <c r="F979" s="85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spans="1:26" ht="19.5" customHeight="1">
      <c r="A980" s="83"/>
      <c r="B980" s="83"/>
      <c r="C980" s="83"/>
      <c r="D980" s="84"/>
      <c r="E980" s="83"/>
      <c r="F980" s="85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spans="1:26" ht="19.5" customHeight="1">
      <c r="A981" s="83"/>
      <c r="B981" s="83"/>
      <c r="C981" s="83"/>
      <c r="D981" s="84"/>
      <c r="E981" s="83"/>
      <c r="F981" s="85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spans="1:26" ht="19.5" customHeight="1">
      <c r="A982" s="83"/>
      <c r="B982" s="83"/>
      <c r="C982" s="83"/>
      <c r="D982" s="84"/>
      <c r="E982" s="83"/>
      <c r="F982" s="85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spans="1:26" ht="19.5" customHeight="1">
      <c r="A983" s="83"/>
      <c r="B983" s="83"/>
      <c r="C983" s="83"/>
      <c r="D983" s="84"/>
      <c r="E983" s="83"/>
      <c r="F983" s="85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spans="1:26" ht="19.5" customHeight="1">
      <c r="A984" s="83"/>
      <c r="B984" s="83"/>
      <c r="C984" s="83"/>
      <c r="D984" s="84"/>
      <c r="E984" s="83"/>
      <c r="F984" s="85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spans="1:26" ht="19.5" customHeight="1">
      <c r="A985" s="83"/>
      <c r="B985" s="83"/>
      <c r="C985" s="83"/>
      <c r="D985" s="84"/>
      <c r="E985" s="83"/>
      <c r="F985" s="85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spans="1:26" ht="19.5" customHeight="1">
      <c r="A986" s="83"/>
      <c r="B986" s="83"/>
      <c r="C986" s="83"/>
      <c r="D986" s="84"/>
      <c r="E986" s="83"/>
      <c r="F986" s="85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spans="1:26" ht="19.5" customHeight="1">
      <c r="A987" s="83"/>
      <c r="B987" s="83"/>
      <c r="C987" s="83"/>
      <c r="D987" s="84"/>
      <c r="E987" s="83"/>
      <c r="F987" s="85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spans="1:26" ht="19.5" customHeight="1">
      <c r="A988" s="83"/>
      <c r="B988" s="83"/>
      <c r="C988" s="83"/>
      <c r="D988" s="84"/>
      <c r="E988" s="83"/>
      <c r="F988" s="85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spans="1:26" ht="19.5" customHeight="1">
      <c r="A989" s="83"/>
      <c r="B989" s="83"/>
      <c r="C989" s="83"/>
      <c r="D989" s="84"/>
      <c r="E989" s="83"/>
      <c r="F989" s="85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spans="1:26" ht="19.5" customHeight="1">
      <c r="A990" s="83"/>
      <c r="B990" s="83"/>
      <c r="C990" s="83"/>
      <c r="D990" s="84"/>
      <c r="E990" s="83"/>
      <c r="F990" s="85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spans="1:26" ht="19.5" customHeight="1">
      <c r="A991" s="83"/>
      <c r="B991" s="83"/>
      <c r="C991" s="83"/>
      <c r="D991" s="84"/>
      <c r="E991" s="83"/>
      <c r="F991" s="85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spans="1:26" ht="19.5" customHeight="1">
      <c r="A992" s="83"/>
      <c r="B992" s="83"/>
      <c r="C992" s="83"/>
      <c r="D992" s="84"/>
      <c r="E992" s="83"/>
      <c r="F992" s="85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spans="1:26" ht="19.5" customHeight="1">
      <c r="A993" s="83"/>
      <c r="B993" s="83"/>
      <c r="C993" s="83"/>
      <c r="D993" s="84"/>
      <c r="E993" s="83"/>
      <c r="F993" s="85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spans="1:26" ht="19.5" customHeight="1">
      <c r="A994" s="83"/>
      <c r="B994" s="83"/>
      <c r="C994" s="83"/>
      <c r="D994" s="84"/>
      <c r="E994" s="83"/>
      <c r="F994" s="85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spans="1:26" ht="19.5" customHeight="1">
      <c r="A995" s="83"/>
      <c r="B995" s="83"/>
      <c r="C995" s="83"/>
      <c r="D995" s="84"/>
      <c r="E995" s="83"/>
      <c r="F995" s="85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spans="1:26" ht="19.5" customHeight="1">
      <c r="A996" s="83"/>
      <c r="B996" s="83"/>
      <c r="C996" s="83"/>
      <c r="D996" s="84"/>
      <c r="E996" s="83"/>
      <c r="F996" s="85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spans="1:26" ht="19.5" customHeight="1">
      <c r="A997" s="83"/>
      <c r="B997" s="83"/>
      <c r="C997" s="83"/>
      <c r="D997" s="84"/>
      <c r="E997" s="83"/>
      <c r="F997" s="85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spans="1:26" ht="19.5" customHeight="1">
      <c r="A998" s="83"/>
      <c r="B998" s="83"/>
      <c r="C998" s="83"/>
      <c r="D998" s="84"/>
      <c r="E998" s="83"/>
      <c r="F998" s="85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spans="1:26" ht="19.5" customHeight="1">
      <c r="A999" s="83"/>
      <c r="B999" s="83"/>
      <c r="C999" s="83"/>
      <c r="D999" s="84"/>
      <c r="E999" s="83"/>
      <c r="F999" s="85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spans="1:26" ht="19.5" customHeight="1">
      <c r="A1000" s="83"/>
      <c r="B1000" s="83"/>
      <c r="C1000" s="83"/>
      <c r="D1000" s="84"/>
      <c r="E1000" s="83"/>
      <c r="F1000" s="85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  <row r="1001" spans="1:26" ht="19.5" customHeight="1">
      <c r="A1001" s="83"/>
      <c r="B1001" s="83"/>
      <c r="C1001" s="83"/>
      <c r="D1001" s="84"/>
      <c r="E1001" s="83"/>
      <c r="F1001" s="85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</row>
    <row r="1002" spans="1:26" ht="19.5" customHeight="1">
      <c r="A1002" s="83"/>
      <c r="B1002" s="83"/>
      <c r="C1002" s="83"/>
      <c r="D1002" s="84"/>
      <c r="E1002" s="83"/>
      <c r="F1002" s="85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</row>
  </sheetData>
  <mergeCells count="22">
    <mergeCell ref="B29:B30"/>
    <mergeCell ref="B31:B32"/>
    <mergeCell ref="B7:B12"/>
    <mergeCell ref="B23:B25"/>
    <mergeCell ref="B26:B28"/>
    <mergeCell ref="B19:B22"/>
    <mergeCell ref="D3:D4"/>
    <mergeCell ref="G3:M3"/>
    <mergeCell ref="E3:E4"/>
    <mergeCell ref="B3:B4"/>
    <mergeCell ref="C3:C4"/>
    <mergeCell ref="P13:P16"/>
    <mergeCell ref="W13:W16"/>
    <mergeCell ref="V13:V16"/>
    <mergeCell ref="B5:E5"/>
    <mergeCell ref="B6:E6"/>
    <mergeCell ref="B13:B18"/>
    <mergeCell ref="U13:U16"/>
    <mergeCell ref="Q13:Q16"/>
    <mergeCell ref="R13:R16"/>
    <mergeCell ref="T13:T16"/>
    <mergeCell ref="S13:S16"/>
  </mergeCells>
  <conditionalFormatting sqref="G7:M32">
    <cfRule type="expression" dxfId="3" priority="1">
      <formula>G$2="S"</formula>
    </cfRule>
  </conditionalFormatting>
  <conditionalFormatting sqref="G7:M32">
    <cfRule type="expression" dxfId="2" priority="2">
      <formula>G$4&lt;TODAY()</formula>
    </cfRule>
  </conditionalFormatting>
  <conditionalFormatting sqref="Q19:W24">
    <cfRule type="expression" dxfId="1" priority="3">
      <formula>Q$13="S"</formula>
    </cfRule>
  </conditionalFormatting>
  <conditionalFormatting sqref="Q19:W24">
    <cfRule type="expression" dxfId="0" priority="4">
      <formula>Q$13&lt;TODAY()</formula>
    </cfRule>
  </conditionalFormatting>
  <dataValidations count="1">
    <dataValidation type="decimal" allowBlank="1" showErrorMessage="1" sqref="F7:M32" xr:uid="{00000000-0002-0000-0400-000001000000}">
      <formula1>0</formula1>
      <formula2>89</formula2>
    </dataValidation>
  </dataValidations>
  <pageMargins left="0.75" right="0.75" top="1" bottom="1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UNEXPECTED Value - The expected values are listed on sheet Validation." xr:uid="{00000000-0002-0000-0400-000000000000}">
          <x14:formula1>
            <xm:f>Check!$C$2:$C$7</xm:f>
          </x14:formula1>
          <xm:sqref>D7:D32</xm:sqref>
        </x14:dataValidation>
        <x14:dataValidation type="list" allowBlank="1" showInputMessage="1" prompt="UNEXPECTED Value - The expected values are listed on sheet Validation." xr:uid="{00000000-0002-0000-0400-000002000000}">
          <x14:formula1>
            <xm:f>Check!$D$2:$D$10</xm:f>
          </x14:formula1>
          <xm:sqref>E7:E32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4" width="12.85546875" customWidth="1"/>
    <col min="5" max="26" width="10.85546875" customWidth="1"/>
  </cols>
  <sheetData>
    <row r="1" spans="1:26" ht="30" customHeight="1">
      <c r="A1" s="156" t="s">
        <v>63</v>
      </c>
      <c r="B1" s="158" t="s">
        <v>64</v>
      </c>
      <c r="C1" s="158" t="s">
        <v>40</v>
      </c>
      <c r="D1" s="158" t="s">
        <v>65</v>
      </c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 spans="1:26" ht="15.75" customHeight="1">
      <c r="A2" s="160">
        <v>0</v>
      </c>
      <c r="B2" s="160" t="s">
        <v>66</v>
      </c>
      <c r="C2" s="161" t="s">
        <v>58</v>
      </c>
      <c r="D2" s="161" t="s">
        <v>12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spans="1:26" ht="15.75" customHeight="1">
      <c r="A3" s="160">
        <v>0.5</v>
      </c>
      <c r="B3" s="160" t="s">
        <v>31</v>
      </c>
      <c r="C3" s="161" t="s">
        <v>48</v>
      </c>
      <c r="D3" s="161" t="s">
        <v>19</v>
      </c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</row>
    <row r="4" spans="1:26" ht="15.75" customHeight="1">
      <c r="A4" s="160">
        <v>1</v>
      </c>
      <c r="B4" s="160" t="s">
        <v>67</v>
      </c>
      <c r="C4" s="161" t="s">
        <v>46</v>
      </c>
      <c r="D4" s="161" t="s">
        <v>14</v>
      </c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</row>
    <row r="5" spans="1:26" ht="15.75" customHeight="1">
      <c r="A5" s="160">
        <v>2</v>
      </c>
      <c r="B5" s="160" t="s">
        <v>68</v>
      </c>
      <c r="C5" s="161" t="s">
        <v>53</v>
      </c>
      <c r="D5" s="161" t="s">
        <v>16</v>
      </c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</row>
    <row r="6" spans="1:26" ht="15.75" customHeight="1">
      <c r="A6" s="160">
        <f t="shared" ref="A6:A14" si="0">A5+A4</f>
        <v>3</v>
      </c>
      <c r="B6" s="160" t="s">
        <v>69</v>
      </c>
      <c r="C6" s="161" t="s">
        <v>61</v>
      </c>
      <c r="D6" s="161" t="s">
        <v>18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</row>
    <row r="7" spans="1:26" ht="15.75" customHeight="1">
      <c r="A7" s="160">
        <f t="shared" si="0"/>
        <v>5</v>
      </c>
      <c r="B7" s="160"/>
      <c r="C7" s="161" t="s">
        <v>62</v>
      </c>
      <c r="D7" s="161" t="s">
        <v>17</v>
      </c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</row>
    <row r="8" spans="1:26" ht="15.75" customHeight="1">
      <c r="A8" s="160">
        <f t="shared" si="0"/>
        <v>8</v>
      </c>
      <c r="B8" s="160"/>
      <c r="C8" s="161"/>
      <c r="D8" s="161" t="s">
        <v>15</v>
      </c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</row>
    <row r="9" spans="1:26" ht="15.75" customHeight="1">
      <c r="A9" s="160">
        <f t="shared" si="0"/>
        <v>13</v>
      </c>
      <c r="B9" s="160"/>
      <c r="C9" s="161"/>
      <c r="D9" s="161" t="s">
        <v>11</v>
      </c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</row>
    <row r="10" spans="1:26" ht="15.75" customHeight="1">
      <c r="A10" s="160">
        <f t="shared" si="0"/>
        <v>21</v>
      </c>
      <c r="B10" s="160"/>
      <c r="C10" s="161"/>
      <c r="D10" s="161" t="s">
        <v>13</v>
      </c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</row>
    <row r="11" spans="1:26" ht="15.75" customHeight="1">
      <c r="A11" s="160">
        <f t="shared" si="0"/>
        <v>34</v>
      </c>
      <c r="B11" s="160"/>
      <c r="C11" s="161"/>
      <c r="D11" s="161" t="s">
        <v>70</v>
      </c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</row>
    <row r="12" spans="1:26" ht="15.75" customHeight="1">
      <c r="A12" s="160">
        <f t="shared" si="0"/>
        <v>55</v>
      </c>
      <c r="B12" s="160"/>
      <c r="C12" s="161"/>
      <c r="D12" s="161" t="s">
        <v>71</v>
      </c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</row>
    <row r="13" spans="1:26" ht="15.75" customHeight="1">
      <c r="A13" s="160">
        <f t="shared" si="0"/>
        <v>89</v>
      </c>
      <c r="B13" s="160"/>
      <c r="C13" s="161"/>
      <c r="D13" s="161" t="s">
        <v>72</v>
      </c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</row>
    <row r="14" spans="1:26" ht="15.75" customHeight="1">
      <c r="A14" s="168">
        <f t="shared" si="0"/>
        <v>144</v>
      </c>
      <c r="B14" s="160"/>
      <c r="C14" s="161"/>
      <c r="D14" s="161" t="s">
        <v>73</v>
      </c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spans="1:26" ht="15.75" customHeight="1">
      <c r="A15" s="169" t="s">
        <v>74</v>
      </c>
      <c r="B15" s="160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</row>
    <row r="16" spans="1:26" ht="15.75" customHeight="1">
      <c r="A16" s="160"/>
      <c r="B16" s="160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</row>
    <row r="17" spans="1:26" ht="15.75" customHeight="1">
      <c r="A17" s="160"/>
      <c r="B17" s="160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</row>
    <row r="18" spans="1:26" ht="15.75" customHeight="1">
      <c r="A18" s="160"/>
      <c r="B18" s="160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</row>
    <row r="19" spans="1:26" ht="15.75" customHeight="1">
      <c r="A19" s="160"/>
      <c r="B19" s="160"/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</row>
    <row r="20" spans="1:26" ht="15.75" customHeight="1">
      <c r="A20" s="160"/>
      <c r="B20" s="160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</row>
    <row r="21" spans="1:26" ht="15.75" customHeight="1">
      <c r="A21" s="160"/>
      <c r="B21" s="160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</row>
    <row r="22" spans="1:26" ht="15.75" customHeight="1">
      <c r="A22" s="160"/>
      <c r="B22" s="160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</row>
    <row r="23" spans="1:26" ht="15.75" customHeight="1">
      <c r="A23" s="160"/>
      <c r="B23" s="160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</row>
    <row r="24" spans="1:26" ht="15.75" customHeight="1">
      <c r="A24" s="160"/>
      <c r="B24" s="160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</row>
    <row r="25" spans="1:26" ht="15.75" customHeight="1">
      <c r="A25" s="160"/>
      <c r="B25" s="160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</row>
    <row r="26" spans="1:26" ht="15.75" customHeight="1">
      <c r="A26" s="160"/>
      <c r="B26" s="160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</row>
    <row r="27" spans="1:26" ht="15.75" customHeight="1">
      <c r="A27" s="160"/>
      <c r="B27" s="160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</row>
    <row r="28" spans="1:26" ht="15.75" customHeight="1">
      <c r="A28" s="160"/>
      <c r="B28" s="160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</row>
    <row r="29" spans="1:26" ht="15.75" customHeight="1">
      <c r="A29" s="160"/>
      <c r="B29" s="160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</row>
    <row r="30" spans="1:26" ht="15.75" customHeight="1">
      <c r="A30" s="160"/>
      <c r="B30" s="160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</row>
    <row r="31" spans="1:26" ht="15.75" customHeight="1">
      <c r="A31" s="160"/>
      <c r="B31" s="160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</row>
    <row r="32" spans="1:26" ht="15.75" customHeight="1">
      <c r="A32" s="160"/>
      <c r="B32" s="160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spans="1:26" ht="15.75" customHeight="1">
      <c r="A33" s="160"/>
      <c r="B33" s="160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</row>
    <row r="34" spans="1:26" ht="15.75" customHeight="1">
      <c r="A34" s="160"/>
      <c r="B34" s="160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</row>
    <row r="35" spans="1:26" ht="15.75" customHeight="1">
      <c r="A35" s="160"/>
      <c r="B35" s="160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 spans="1:26" ht="15.75" customHeight="1">
      <c r="A36" s="160"/>
      <c r="B36" s="160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pans="1:26" ht="15.75" customHeight="1">
      <c r="A37" s="160"/>
      <c r="B37" s="160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</row>
    <row r="38" spans="1:26" ht="15.75" customHeight="1">
      <c r="A38" s="160"/>
      <c r="B38" s="160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</row>
    <row r="39" spans="1:26" ht="15.75" customHeight="1">
      <c r="A39" s="160"/>
      <c r="B39" s="160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</row>
    <row r="40" spans="1:26" ht="15.75" customHeight="1">
      <c r="A40" s="160"/>
      <c r="B40" s="160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</row>
    <row r="41" spans="1:26" ht="15.75" customHeight="1">
      <c r="A41" s="160"/>
      <c r="B41" s="160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</row>
    <row r="42" spans="1:26" ht="15.75" customHeight="1">
      <c r="A42" s="160"/>
      <c r="B42" s="160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spans="1:26" ht="15.75" customHeight="1">
      <c r="A43" s="160"/>
      <c r="B43" s="160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spans="1:26" ht="15.75" customHeight="1">
      <c r="A44" s="160"/>
      <c r="B44" s="160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</row>
    <row r="45" spans="1:26" ht="15.75" customHeight="1">
      <c r="A45" s="160"/>
      <c r="B45" s="160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</row>
    <row r="46" spans="1:26" ht="15.75" customHeight="1">
      <c r="A46" s="160"/>
      <c r="B46" s="160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</row>
    <row r="47" spans="1:26" ht="15.75" customHeight="1">
      <c r="A47" s="160"/>
      <c r="B47" s="160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</row>
    <row r="48" spans="1:26" ht="15.75" customHeight="1">
      <c r="A48" s="160"/>
      <c r="B48" s="160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</row>
    <row r="49" spans="1:26" ht="15.75" customHeight="1">
      <c r="A49" s="160"/>
      <c r="B49" s="160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</row>
    <row r="50" spans="1:26" ht="15.75" customHeight="1">
      <c r="A50" s="160"/>
      <c r="B50" s="160"/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</row>
    <row r="51" spans="1:26" ht="15.75" customHeight="1">
      <c r="A51" s="160"/>
      <c r="B51" s="160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</row>
    <row r="52" spans="1:26" ht="15.75" customHeight="1">
      <c r="A52" s="160"/>
      <c r="B52" s="160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</row>
    <row r="53" spans="1:26" ht="15.75" customHeight="1">
      <c r="A53" s="160"/>
      <c r="B53" s="160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</row>
    <row r="54" spans="1:26" ht="15.75" customHeight="1">
      <c r="A54" s="160"/>
      <c r="B54" s="160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</row>
    <row r="55" spans="1:26" ht="15.75" customHeight="1">
      <c r="A55" s="160"/>
      <c r="B55" s="160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</row>
    <row r="56" spans="1:26" ht="15.75" customHeight="1">
      <c r="A56" s="160"/>
      <c r="B56" s="160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</row>
    <row r="57" spans="1:26" ht="15.75" customHeight="1">
      <c r="A57" s="160"/>
      <c r="B57" s="160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</row>
    <row r="58" spans="1:26" ht="15.75" customHeight="1">
      <c r="A58" s="160"/>
      <c r="B58" s="160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</row>
    <row r="59" spans="1:26" ht="15.75" customHeight="1">
      <c r="A59" s="160"/>
      <c r="B59" s="160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</row>
    <row r="60" spans="1:26" ht="15.75" customHeight="1">
      <c r="A60" s="160"/>
      <c r="B60" s="160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</row>
    <row r="61" spans="1:26" ht="15.75" customHeight="1">
      <c r="A61" s="160"/>
      <c r="B61" s="160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</row>
    <row r="62" spans="1:26" ht="15.75" customHeight="1">
      <c r="A62" s="160"/>
      <c r="B62" s="160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</row>
    <row r="63" spans="1:26" ht="15.75" customHeight="1">
      <c r="A63" s="160"/>
      <c r="B63" s="160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</row>
    <row r="64" spans="1:26" ht="15.75" customHeight="1">
      <c r="A64" s="160"/>
      <c r="B64" s="160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</row>
    <row r="65" spans="1:26" ht="15.75" customHeight="1">
      <c r="A65" s="160"/>
      <c r="B65" s="160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</row>
    <row r="66" spans="1:26" ht="15.75" customHeight="1">
      <c r="A66" s="160"/>
      <c r="B66" s="160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</row>
    <row r="67" spans="1:26" ht="15.75" customHeight="1">
      <c r="A67" s="160"/>
      <c r="B67" s="160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</row>
    <row r="68" spans="1:26" ht="15.75" customHeight="1">
      <c r="A68" s="160"/>
      <c r="B68" s="160"/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</row>
    <row r="69" spans="1:26" ht="15.75" customHeight="1">
      <c r="A69" s="160"/>
      <c r="B69" s="160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</row>
    <row r="70" spans="1:26" ht="15.75" customHeight="1">
      <c r="A70" s="160"/>
      <c r="B70" s="160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</row>
    <row r="71" spans="1:26" ht="15.75" customHeight="1">
      <c r="A71" s="160"/>
      <c r="B71" s="160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</row>
    <row r="72" spans="1:26" ht="15.75" customHeight="1">
      <c r="A72" s="160"/>
      <c r="B72" s="160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</row>
    <row r="73" spans="1:26" ht="15.75" customHeight="1">
      <c r="A73" s="160"/>
      <c r="B73" s="160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</row>
    <row r="74" spans="1:26" ht="15.75" customHeight="1">
      <c r="A74" s="160"/>
      <c r="B74" s="160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</row>
    <row r="75" spans="1:26" ht="15.75" customHeight="1">
      <c r="A75" s="160"/>
      <c r="B75" s="160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</row>
    <row r="76" spans="1:26" ht="15.75" customHeight="1">
      <c r="A76" s="160"/>
      <c r="B76" s="160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</row>
    <row r="77" spans="1:26" ht="15.75" customHeight="1">
      <c r="A77" s="160"/>
      <c r="B77" s="160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</row>
    <row r="78" spans="1:26" ht="15.75" customHeight="1">
      <c r="A78" s="160"/>
      <c r="B78" s="160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</row>
    <row r="79" spans="1:26" ht="15.75" customHeight="1">
      <c r="A79" s="160"/>
      <c r="B79" s="160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</row>
    <row r="80" spans="1:26" ht="15.75" customHeight="1">
      <c r="A80" s="160"/>
      <c r="B80" s="160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</row>
    <row r="81" spans="1:26" ht="15.75" customHeight="1">
      <c r="A81" s="160"/>
      <c r="B81" s="160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</row>
    <row r="82" spans="1:26" ht="15.75" customHeight="1">
      <c r="A82" s="160"/>
      <c r="B82" s="160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</row>
    <row r="83" spans="1:26" ht="15.75" customHeight="1">
      <c r="A83" s="160"/>
      <c r="B83" s="160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</row>
    <row r="84" spans="1:26" ht="15.75" customHeight="1">
      <c r="A84" s="160"/>
      <c r="B84" s="160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</row>
    <row r="85" spans="1:26" ht="15.75" customHeight="1">
      <c r="A85" s="160"/>
      <c r="B85" s="160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</row>
    <row r="86" spans="1:26" ht="15.75" customHeight="1">
      <c r="A86" s="160"/>
      <c r="B86" s="160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</row>
    <row r="87" spans="1:26" ht="15.75" customHeight="1">
      <c r="A87" s="160"/>
      <c r="B87" s="160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</row>
    <row r="88" spans="1:26" ht="15.75" customHeight="1">
      <c r="A88" s="160"/>
      <c r="B88" s="160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</row>
    <row r="89" spans="1:26" ht="15.75" customHeight="1">
      <c r="A89" s="160"/>
      <c r="B89" s="160"/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</row>
    <row r="90" spans="1:26" ht="15.75" customHeight="1">
      <c r="A90" s="160"/>
      <c r="B90" s="160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</row>
    <row r="91" spans="1:26" ht="15.75" customHeight="1">
      <c r="A91" s="160"/>
      <c r="B91" s="160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</row>
    <row r="92" spans="1:26" ht="15.75" customHeight="1">
      <c r="A92" s="160"/>
      <c r="B92" s="160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</row>
    <row r="93" spans="1:26" ht="15.75" customHeight="1">
      <c r="A93" s="160"/>
      <c r="B93" s="160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</row>
    <row r="94" spans="1:26" ht="15.75" customHeight="1">
      <c r="A94" s="160"/>
      <c r="B94" s="160"/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</row>
    <row r="95" spans="1:26" ht="15.75" customHeight="1">
      <c r="A95" s="160"/>
      <c r="B95" s="160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</row>
    <row r="96" spans="1:26" ht="15.75" customHeight="1">
      <c r="A96" s="160"/>
      <c r="B96" s="160"/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</row>
    <row r="97" spans="1:26" ht="15.75" customHeight="1">
      <c r="A97" s="160"/>
      <c r="B97" s="160"/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</row>
    <row r="98" spans="1:26" ht="15.75" customHeight="1">
      <c r="A98" s="160"/>
      <c r="B98" s="160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</row>
    <row r="99" spans="1:26" ht="15.75" customHeight="1">
      <c r="A99" s="160"/>
      <c r="B99" s="160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</row>
    <row r="100" spans="1:26" ht="15.75" customHeight="1">
      <c r="A100" s="160"/>
      <c r="B100" s="160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</row>
    <row r="101" spans="1:26" ht="15.75" customHeight="1">
      <c r="A101" s="160"/>
      <c r="B101" s="160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</row>
    <row r="102" spans="1:26" ht="15.75" customHeight="1">
      <c r="A102" s="160"/>
      <c r="B102" s="160"/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</row>
    <row r="103" spans="1:26" ht="15.75" customHeight="1">
      <c r="A103" s="160"/>
      <c r="B103" s="160"/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</row>
    <row r="104" spans="1:26" ht="15.75" customHeight="1">
      <c r="A104" s="160"/>
      <c r="B104" s="160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</row>
    <row r="105" spans="1:26" ht="15.75" customHeight="1">
      <c r="A105" s="160"/>
      <c r="B105" s="160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</row>
    <row r="106" spans="1:26" ht="15.75" customHeight="1">
      <c r="A106" s="160"/>
      <c r="B106" s="160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</row>
    <row r="107" spans="1:26" ht="15.75" customHeight="1">
      <c r="A107" s="160"/>
      <c r="B107" s="160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</row>
    <row r="108" spans="1:26" ht="15.75" customHeight="1">
      <c r="A108" s="160"/>
      <c r="B108" s="160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</row>
    <row r="109" spans="1:26" ht="15.75" customHeight="1">
      <c r="A109" s="160"/>
      <c r="B109" s="160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</row>
    <row r="110" spans="1:26" ht="15.75" customHeight="1">
      <c r="A110" s="160"/>
      <c r="B110" s="160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</row>
    <row r="111" spans="1:26" ht="15.75" customHeight="1">
      <c r="A111" s="160"/>
      <c r="B111" s="160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</row>
    <row r="112" spans="1:26" ht="15.75" customHeight="1">
      <c r="A112" s="160"/>
      <c r="B112" s="160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</row>
    <row r="113" spans="1:26" ht="15.75" customHeight="1">
      <c r="A113" s="160"/>
      <c r="B113" s="160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</row>
    <row r="114" spans="1:26" ht="15.75" customHeight="1">
      <c r="A114" s="160"/>
      <c r="B114" s="160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</row>
    <row r="115" spans="1:26" ht="15.75" customHeight="1">
      <c r="A115" s="160"/>
      <c r="B115" s="160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</row>
    <row r="116" spans="1:26" ht="15.75" customHeight="1">
      <c r="A116" s="160"/>
      <c r="B116" s="160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</row>
    <row r="117" spans="1:26" ht="15.75" customHeight="1">
      <c r="A117" s="160"/>
      <c r="B117" s="160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</row>
    <row r="118" spans="1:26" ht="15.75" customHeight="1">
      <c r="A118" s="160"/>
      <c r="B118" s="160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</row>
    <row r="119" spans="1:26" ht="15.75" customHeight="1">
      <c r="A119" s="160"/>
      <c r="B119" s="160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</row>
    <row r="120" spans="1:26" ht="15.75" customHeight="1">
      <c r="A120" s="160"/>
      <c r="B120" s="160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</row>
    <row r="121" spans="1:26" ht="15.75" customHeight="1">
      <c r="A121" s="160"/>
      <c r="B121" s="160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</row>
    <row r="122" spans="1:26" ht="15.75" customHeight="1">
      <c r="A122" s="160"/>
      <c r="B122" s="160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</row>
    <row r="123" spans="1:26" ht="15.75" customHeight="1">
      <c r="A123" s="160"/>
      <c r="B123" s="160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</row>
    <row r="124" spans="1:26" ht="15.75" customHeight="1">
      <c r="A124" s="160"/>
      <c r="B124" s="160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</row>
    <row r="125" spans="1:26" ht="15.75" customHeight="1">
      <c r="A125" s="160"/>
      <c r="B125" s="160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</row>
    <row r="126" spans="1:26" ht="15.75" customHeight="1">
      <c r="A126" s="160"/>
      <c r="B126" s="160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</row>
    <row r="127" spans="1:26" ht="15.75" customHeight="1">
      <c r="A127" s="160"/>
      <c r="B127" s="160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</row>
    <row r="128" spans="1:26" ht="15.75" customHeight="1">
      <c r="A128" s="160"/>
      <c r="B128" s="160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</row>
    <row r="129" spans="1:26" ht="15.75" customHeight="1">
      <c r="A129" s="160"/>
      <c r="B129" s="160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</row>
    <row r="130" spans="1:26" ht="15.75" customHeight="1">
      <c r="A130" s="160"/>
      <c r="B130" s="160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</row>
    <row r="131" spans="1:26" ht="15.75" customHeight="1">
      <c r="A131" s="160"/>
      <c r="B131" s="160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</row>
    <row r="132" spans="1:26" ht="15.75" customHeight="1">
      <c r="A132" s="160"/>
      <c r="B132" s="160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</row>
    <row r="133" spans="1:26" ht="15.75" customHeight="1">
      <c r="A133" s="160"/>
      <c r="B133" s="160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</row>
    <row r="134" spans="1:26" ht="15.75" customHeight="1">
      <c r="A134" s="160"/>
      <c r="B134" s="160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</row>
    <row r="135" spans="1:26" ht="15.75" customHeight="1">
      <c r="A135" s="160"/>
      <c r="B135" s="160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</row>
    <row r="136" spans="1:26" ht="15.75" customHeight="1">
      <c r="A136" s="160"/>
      <c r="B136" s="160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</row>
    <row r="137" spans="1:26" ht="15.75" customHeight="1">
      <c r="A137" s="160"/>
      <c r="B137" s="160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</row>
    <row r="138" spans="1:26" ht="15.75" customHeight="1">
      <c r="A138" s="160"/>
      <c r="B138" s="160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</row>
    <row r="139" spans="1:26" ht="15.75" customHeight="1">
      <c r="A139" s="160"/>
      <c r="B139" s="160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</row>
    <row r="140" spans="1:26" ht="15.75" customHeight="1">
      <c r="A140" s="160"/>
      <c r="B140" s="160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</row>
    <row r="141" spans="1:26" ht="15.75" customHeight="1">
      <c r="A141" s="160"/>
      <c r="B141" s="160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</row>
    <row r="142" spans="1:26" ht="15.75" customHeight="1">
      <c r="A142" s="160"/>
      <c r="B142" s="160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</row>
    <row r="143" spans="1:26" ht="15.75" customHeight="1">
      <c r="A143" s="160"/>
      <c r="B143" s="160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</row>
    <row r="144" spans="1:26" ht="15.75" customHeight="1">
      <c r="A144" s="160"/>
      <c r="B144" s="160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</row>
    <row r="145" spans="1:26" ht="15.75" customHeight="1">
      <c r="A145" s="160"/>
      <c r="B145" s="160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</row>
    <row r="146" spans="1:26" ht="15.75" customHeight="1">
      <c r="A146" s="160"/>
      <c r="B146" s="160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</row>
    <row r="147" spans="1:26" ht="15.75" customHeight="1">
      <c r="A147" s="160"/>
      <c r="B147" s="160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</row>
    <row r="148" spans="1:26" ht="15.75" customHeight="1">
      <c r="A148" s="160"/>
      <c r="B148" s="160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</row>
    <row r="149" spans="1:26" ht="15.75" customHeight="1">
      <c r="A149" s="160"/>
      <c r="B149" s="160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</row>
    <row r="150" spans="1:26" ht="15.75" customHeight="1">
      <c r="A150" s="160"/>
      <c r="B150" s="160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</row>
    <row r="151" spans="1:26" ht="15.75" customHeight="1">
      <c r="A151" s="160"/>
      <c r="B151" s="160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</row>
    <row r="152" spans="1:26" ht="15.75" customHeight="1">
      <c r="A152" s="160"/>
      <c r="B152" s="160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</row>
    <row r="153" spans="1:26" ht="15.75" customHeight="1">
      <c r="A153" s="160"/>
      <c r="B153" s="160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</row>
    <row r="154" spans="1:26" ht="15.75" customHeight="1">
      <c r="A154" s="160"/>
      <c r="B154" s="160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</row>
    <row r="155" spans="1:26" ht="15.75" customHeight="1">
      <c r="A155" s="160"/>
      <c r="B155" s="160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</row>
    <row r="156" spans="1:26" ht="15.75" customHeight="1">
      <c r="A156" s="160"/>
      <c r="B156" s="160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</row>
    <row r="157" spans="1:26" ht="15.75" customHeight="1">
      <c r="A157" s="160"/>
      <c r="B157" s="160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</row>
    <row r="158" spans="1:26" ht="15.75" customHeight="1">
      <c r="A158" s="160"/>
      <c r="B158" s="160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</row>
    <row r="159" spans="1:26" ht="15.75" customHeight="1">
      <c r="A159" s="160"/>
      <c r="B159" s="160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</row>
    <row r="160" spans="1:26" ht="15.75" customHeight="1">
      <c r="A160" s="160"/>
      <c r="B160" s="160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</row>
    <row r="161" spans="1:26" ht="15.75" customHeight="1">
      <c r="A161" s="160"/>
      <c r="B161" s="160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</row>
    <row r="162" spans="1:26" ht="15.75" customHeight="1">
      <c r="A162" s="160"/>
      <c r="B162" s="160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</row>
    <row r="163" spans="1:26" ht="15.75" customHeight="1">
      <c r="A163" s="160"/>
      <c r="B163" s="160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</row>
    <row r="164" spans="1:26" ht="15.75" customHeight="1">
      <c r="A164" s="160"/>
      <c r="B164" s="160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</row>
    <row r="165" spans="1:26" ht="15.75" customHeight="1">
      <c r="A165" s="160"/>
      <c r="B165" s="160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</row>
    <row r="166" spans="1:26" ht="15.75" customHeight="1">
      <c r="A166" s="160"/>
      <c r="B166" s="160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</row>
    <row r="167" spans="1:26" ht="15.75" customHeight="1">
      <c r="A167" s="160"/>
      <c r="B167" s="160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</row>
    <row r="168" spans="1:26" ht="15.75" customHeight="1">
      <c r="A168" s="160"/>
      <c r="B168" s="160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</row>
    <row r="169" spans="1:26" ht="15.75" customHeight="1">
      <c r="A169" s="160"/>
      <c r="B169" s="160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</row>
    <row r="170" spans="1:26" ht="15.75" customHeight="1">
      <c r="A170" s="160"/>
      <c r="B170" s="160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</row>
    <row r="171" spans="1:26" ht="15.75" customHeight="1">
      <c r="A171" s="160"/>
      <c r="B171" s="160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</row>
    <row r="172" spans="1:26" ht="15.75" customHeight="1">
      <c r="A172" s="160"/>
      <c r="B172" s="160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</row>
    <row r="173" spans="1:26" ht="15.75" customHeight="1">
      <c r="A173" s="160"/>
      <c r="B173" s="160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</row>
    <row r="174" spans="1:26" ht="15.75" customHeight="1">
      <c r="A174" s="160"/>
      <c r="B174" s="160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</row>
    <row r="175" spans="1:26" ht="15.75" customHeight="1">
      <c r="A175" s="160"/>
      <c r="B175" s="160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</row>
    <row r="176" spans="1:26" ht="15.75" customHeight="1">
      <c r="A176" s="160"/>
      <c r="B176" s="160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</row>
    <row r="177" spans="1:26" ht="15.75" customHeight="1">
      <c r="A177" s="160"/>
      <c r="B177" s="160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</row>
    <row r="178" spans="1:26" ht="15.75" customHeight="1">
      <c r="A178" s="160"/>
      <c r="B178" s="160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</row>
    <row r="179" spans="1:26" ht="15.75" customHeight="1">
      <c r="A179" s="160"/>
      <c r="B179" s="160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</row>
    <row r="180" spans="1:26" ht="15.75" customHeight="1">
      <c r="A180" s="160"/>
      <c r="B180" s="160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</row>
    <row r="181" spans="1:26" ht="15.75" customHeight="1">
      <c r="A181" s="160"/>
      <c r="B181" s="160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</row>
    <row r="182" spans="1:26" ht="15.75" customHeight="1">
      <c r="A182" s="160"/>
      <c r="B182" s="160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</row>
    <row r="183" spans="1:26" ht="15.75" customHeight="1">
      <c r="A183" s="160"/>
      <c r="B183" s="160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</row>
    <row r="184" spans="1:26" ht="15.75" customHeight="1">
      <c r="A184" s="160"/>
      <c r="B184" s="160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</row>
    <row r="185" spans="1:26" ht="15.75" customHeight="1">
      <c r="A185" s="160"/>
      <c r="B185" s="160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</row>
    <row r="186" spans="1:26" ht="15.75" customHeight="1">
      <c r="A186" s="160"/>
      <c r="B186" s="160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</row>
    <row r="187" spans="1:26" ht="15.75" customHeight="1">
      <c r="A187" s="160"/>
      <c r="B187" s="160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</row>
    <row r="188" spans="1:26" ht="15.75" customHeight="1">
      <c r="A188" s="160"/>
      <c r="B188" s="160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</row>
    <row r="189" spans="1:26" ht="15.75" customHeight="1">
      <c r="A189" s="160"/>
      <c r="B189" s="160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</row>
    <row r="190" spans="1:26" ht="15.75" customHeight="1">
      <c r="A190" s="160"/>
      <c r="B190" s="160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</row>
    <row r="191" spans="1:26" ht="15.75" customHeight="1">
      <c r="A191" s="160"/>
      <c r="B191" s="160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</row>
    <row r="192" spans="1:26" ht="15.75" customHeight="1">
      <c r="A192" s="160"/>
      <c r="B192" s="160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</row>
    <row r="193" spans="1:26" ht="15.75" customHeight="1">
      <c r="A193" s="160"/>
      <c r="B193" s="160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</row>
    <row r="194" spans="1:26" ht="15.75" customHeight="1">
      <c r="A194" s="160"/>
      <c r="B194" s="160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</row>
    <row r="195" spans="1:26" ht="15.75" customHeight="1">
      <c r="A195" s="160"/>
      <c r="B195" s="160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</row>
    <row r="196" spans="1:26" ht="15.75" customHeight="1">
      <c r="A196" s="160"/>
      <c r="B196" s="160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</row>
    <row r="197" spans="1:26" ht="15.75" customHeight="1">
      <c r="A197" s="160"/>
      <c r="B197" s="160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</row>
    <row r="198" spans="1:26" ht="15.75" customHeight="1">
      <c r="A198" s="160"/>
      <c r="B198" s="160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</row>
    <row r="199" spans="1:26" ht="15.75" customHeight="1">
      <c r="A199" s="160"/>
      <c r="B199" s="160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</row>
    <row r="200" spans="1:26" ht="15.75" customHeight="1">
      <c r="A200" s="160"/>
      <c r="B200" s="160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</row>
    <row r="201" spans="1:26" ht="15.75" customHeight="1">
      <c r="A201" s="160"/>
      <c r="B201" s="160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</row>
    <row r="202" spans="1:26" ht="15.75" customHeight="1">
      <c r="A202" s="160"/>
      <c r="B202" s="160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</row>
    <row r="203" spans="1:26" ht="15.75" customHeight="1">
      <c r="A203" s="160"/>
      <c r="B203" s="160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</row>
    <row r="204" spans="1:26" ht="15.75" customHeight="1">
      <c r="A204" s="160"/>
      <c r="B204" s="160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</row>
    <row r="205" spans="1:26" ht="15.75" customHeight="1">
      <c r="A205" s="160"/>
      <c r="B205" s="160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</row>
    <row r="206" spans="1:26" ht="15.75" customHeight="1">
      <c r="A206" s="160"/>
      <c r="B206" s="160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</row>
    <row r="207" spans="1:26" ht="15.75" customHeight="1">
      <c r="A207" s="160"/>
      <c r="B207" s="160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</row>
    <row r="208" spans="1:26" ht="15.75" customHeight="1">
      <c r="A208" s="160"/>
      <c r="B208" s="160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</row>
    <row r="209" spans="1:26" ht="15.75" customHeight="1">
      <c r="A209" s="160"/>
      <c r="B209" s="160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</row>
    <row r="210" spans="1:26" ht="15.75" customHeight="1">
      <c r="A210" s="160"/>
      <c r="B210" s="160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</row>
    <row r="211" spans="1:26" ht="15.75" customHeight="1">
      <c r="A211" s="160"/>
      <c r="B211" s="160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</row>
    <row r="212" spans="1:26" ht="15.75" customHeight="1">
      <c r="A212" s="160"/>
      <c r="B212" s="160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</row>
    <row r="213" spans="1:26" ht="15.75" customHeight="1">
      <c r="A213" s="160"/>
      <c r="B213" s="160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</row>
    <row r="214" spans="1:26" ht="15.75" customHeight="1">
      <c r="A214" s="160"/>
      <c r="B214" s="160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</row>
    <row r="215" spans="1:26" ht="15.75" customHeight="1">
      <c r="A215" s="160"/>
      <c r="B215" s="160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</row>
    <row r="216" spans="1:26" ht="15.75" customHeight="1">
      <c r="A216" s="160"/>
      <c r="B216" s="160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</row>
    <row r="217" spans="1:26" ht="15.75" customHeight="1">
      <c r="A217" s="160"/>
      <c r="B217" s="160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</row>
    <row r="218" spans="1:26" ht="15.75" customHeight="1">
      <c r="A218" s="160"/>
      <c r="B218" s="160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</row>
    <row r="219" spans="1:26" ht="15.75" customHeight="1">
      <c r="A219" s="160"/>
      <c r="B219" s="160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</row>
    <row r="220" spans="1:26" ht="15.75" customHeight="1">
      <c r="A220" s="160"/>
      <c r="B220" s="160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</row>
    <row r="221" spans="1:26" ht="15.75" customHeight="1">
      <c r="A221" s="160"/>
      <c r="B221" s="160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</row>
    <row r="222" spans="1:26" ht="15.75" customHeight="1">
      <c r="A222" s="160"/>
      <c r="B222" s="160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</row>
    <row r="223" spans="1:26" ht="15.75" customHeight="1">
      <c r="A223" s="160"/>
      <c r="B223" s="160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</row>
    <row r="224" spans="1:26" ht="15.75" customHeight="1">
      <c r="A224" s="160"/>
      <c r="B224" s="160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</row>
    <row r="225" spans="1:26" ht="15.75" customHeight="1">
      <c r="A225" s="160"/>
      <c r="B225" s="160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</row>
    <row r="226" spans="1:26" ht="15.75" customHeight="1">
      <c r="A226" s="160"/>
      <c r="B226" s="160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</row>
    <row r="227" spans="1:26" ht="15.75" customHeight="1">
      <c r="A227" s="160"/>
      <c r="B227" s="160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</row>
    <row r="228" spans="1:26" ht="15.75" customHeight="1">
      <c r="A228" s="160"/>
      <c r="B228" s="160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</row>
    <row r="229" spans="1:26" ht="15.75" customHeight="1">
      <c r="A229" s="160"/>
      <c r="B229" s="160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</row>
    <row r="230" spans="1:26" ht="15.75" customHeight="1">
      <c r="A230" s="160"/>
      <c r="B230" s="160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</row>
    <row r="231" spans="1:26" ht="15.75" customHeight="1">
      <c r="A231" s="160"/>
      <c r="B231" s="160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</row>
    <row r="232" spans="1:26" ht="15.75" customHeight="1">
      <c r="A232" s="160"/>
      <c r="B232" s="160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</row>
    <row r="233" spans="1:26" ht="15.75" customHeight="1">
      <c r="A233" s="160"/>
      <c r="B233" s="160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</row>
    <row r="234" spans="1:26" ht="15.75" customHeight="1">
      <c r="A234" s="160"/>
      <c r="B234" s="160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</row>
    <row r="235" spans="1:26" ht="15.75" customHeight="1">
      <c r="A235" s="160"/>
      <c r="B235" s="160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</row>
    <row r="236" spans="1:26" ht="15.75" customHeight="1">
      <c r="A236" s="160"/>
      <c r="B236" s="160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</row>
    <row r="237" spans="1:26" ht="15.75" customHeight="1">
      <c r="A237" s="160"/>
      <c r="B237" s="160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</row>
    <row r="238" spans="1:26" ht="15.75" customHeight="1">
      <c r="A238" s="160"/>
      <c r="B238" s="160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</row>
    <row r="239" spans="1:26" ht="15.75" customHeight="1">
      <c r="A239" s="160"/>
      <c r="B239" s="160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</row>
    <row r="240" spans="1:26" ht="15.75" customHeight="1">
      <c r="A240" s="160"/>
      <c r="B240" s="160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</row>
    <row r="241" spans="1:26" ht="15.75" customHeight="1">
      <c r="A241" s="160"/>
      <c r="B241" s="160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</row>
    <row r="242" spans="1:26" ht="15.75" customHeight="1">
      <c r="A242" s="160"/>
      <c r="B242" s="160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</row>
    <row r="243" spans="1:26" ht="15.75" customHeight="1">
      <c r="A243" s="160"/>
      <c r="B243" s="160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</row>
    <row r="244" spans="1:26" ht="15.75" customHeight="1">
      <c r="A244" s="160"/>
      <c r="B244" s="160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</row>
    <row r="245" spans="1:26" ht="15.75" customHeight="1">
      <c r="A245" s="160"/>
      <c r="B245" s="160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</row>
    <row r="246" spans="1:26" ht="15.75" customHeight="1">
      <c r="A246" s="160"/>
      <c r="B246" s="160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</row>
    <row r="247" spans="1:26" ht="15.75" customHeight="1">
      <c r="A247" s="160"/>
      <c r="B247" s="160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</row>
    <row r="248" spans="1:26" ht="15.75" customHeight="1">
      <c r="A248" s="160"/>
      <c r="B248" s="160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</row>
    <row r="249" spans="1:26" ht="15.75" customHeight="1">
      <c r="A249" s="160"/>
      <c r="B249" s="160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</row>
    <row r="250" spans="1:26" ht="15.75" customHeight="1">
      <c r="A250" s="160"/>
      <c r="B250" s="160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</row>
    <row r="251" spans="1:26" ht="15.75" customHeight="1">
      <c r="A251" s="160"/>
      <c r="B251" s="160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</row>
    <row r="252" spans="1:26" ht="15.75" customHeight="1">
      <c r="A252" s="160"/>
      <c r="B252" s="160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</row>
    <row r="253" spans="1:26" ht="15.75" customHeight="1">
      <c r="A253" s="160"/>
      <c r="B253" s="160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</row>
    <row r="254" spans="1:26" ht="15.75" customHeight="1">
      <c r="A254" s="160"/>
      <c r="B254" s="160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</row>
    <row r="255" spans="1:26" ht="15.75" customHeight="1">
      <c r="A255" s="160"/>
      <c r="B255" s="160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</row>
    <row r="256" spans="1:26" ht="15.75" customHeight="1">
      <c r="A256" s="160"/>
      <c r="B256" s="160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</row>
    <row r="257" spans="1:26" ht="15.75" customHeight="1">
      <c r="A257" s="160"/>
      <c r="B257" s="160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</row>
    <row r="258" spans="1:26" ht="15.75" customHeight="1">
      <c r="A258" s="160"/>
      <c r="B258" s="160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</row>
    <row r="259" spans="1:26" ht="15.75" customHeight="1">
      <c r="A259" s="160"/>
      <c r="B259" s="160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</row>
    <row r="260" spans="1:26" ht="15.75" customHeight="1">
      <c r="A260" s="160"/>
      <c r="B260" s="160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</row>
    <row r="261" spans="1:26" ht="15.75" customHeight="1">
      <c r="A261" s="160"/>
      <c r="B261" s="160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</row>
    <row r="262" spans="1:26" ht="15.75" customHeight="1">
      <c r="A262" s="160"/>
      <c r="B262" s="160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</row>
    <row r="263" spans="1:26" ht="15.75" customHeight="1">
      <c r="A263" s="160"/>
      <c r="B263" s="160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</row>
    <row r="264" spans="1:26" ht="15.75" customHeight="1">
      <c r="A264" s="160"/>
      <c r="B264" s="160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</row>
    <row r="265" spans="1:26" ht="15.75" customHeight="1">
      <c r="A265" s="160"/>
      <c r="B265" s="160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</row>
    <row r="266" spans="1:26" ht="15.75" customHeight="1">
      <c r="A266" s="160"/>
      <c r="B266" s="160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</row>
    <row r="267" spans="1:26" ht="15.75" customHeight="1">
      <c r="A267" s="160"/>
      <c r="B267" s="160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</row>
    <row r="268" spans="1:26" ht="15.75" customHeight="1">
      <c r="A268" s="160"/>
      <c r="B268" s="160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</row>
    <row r="269" spans="1:26" ht="15.75" customHeight="1">
      <c r="A269" s="160"/>
      <c r="B269" s="160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</row>
    <row r="270" spans="1:26" ht="15.75" customHeight="1">
      <c r="A270" s="160"/>
      <c r="B270" s="160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</row>
    <row r="271" spans="1:26" ht="15.75" customHeight="1">
      <c r="A271" s="160"/>
      <c r="B271" s="160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</row>
    <row r="272" spans="1:26" ht="15.75" customHeight="1">
      <c r="A272" s="160"/>
      <c r="B272" s="160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</row>
    <row r="273" spans="1:26" ht="15.75" customHeight="1">
      <c r="A273" s="160"/>
      <c r="B273" s="160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</row>
    <row r="274" spans="1:26" ht="15.75" customHeight="1">
      <c r="A274" s="160"/>
      <c r="B274" s="160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</row>
    <row r="275" spans="1:26" ht="15.75" customHeight="1">
      <c r="A275" s="160"/>
      <c r="B275" s="160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</row>
    <row r="276" spans="1:26" ht="15.75" customHeight="1">
      <c r="A276" s="160"/>
      <c r="B276" s="160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</row>
    <row r="277" spans="1:26" ht="15.75" customHeight="1">
      <c r="A277" s="160"/>
      <c r="B277" s="160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</row>
    <row r="278" spans="1:26" ht="15.75" customHeight="1">
      <c r="A278" s="160"/>
      <c r="B278" s="160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</row>
    <row r="279" spans="1:26" ht="15.75" customHeight="1">
      <c r="A279" s="160"/>
      <c r="B279" s="160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</row>
    <row r="280" spans="1:26" ht="15.75" customHeight="1">
      <c r="A280" s="160"/>
      <c r="B280" s="160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</row>
    <row r="281" spans="1:26" ht="15.75" customHeight="1">
      <c r="A281" s="160"/>
      <c r="B281" s="160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</row>
    <row r="282" spans="1:26" ht="15.75" customHeight="1">
      <c r="A282" s="160"/>
      <c r="B282" s="160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</row>
    <row r="283" spans="1:26" ht="15.75" customHeight="1">
      <c r="A283" s="160"/>
      <c r="B283" s="160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</row>
    <row r="284" spans="1:26" ht="15.75" customHeight="1">
      <c r="A284" s="160"/>
      <c r="B284" s="160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</row>
    <row r="285" spans="1:26" ht="15.75" customHeight="1">
      <c r="A285" s="160"/>
      <c r="B285" s="160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</row>
    <row r="286" spans="1:26" ht="15.75" customHeight="1">
      <c r="A286" s="160"/>
      <c r="B286" s="160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</row>
    <row r="287" spans="1:26" ht="15.75" customHeight="1">
      <c r="A287" s="160"/>
      <c r="B287" s="160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</row>
    <row r="288" spans="1:26" ht="15.75" customHeight="1">
      <c r="A288" s="160"/>
      <c r="B288" s="160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</row>
    <row r="289" spans="1:26" ht="15.75" customHeight="1">
      <c r="A289" s="160"/>
      <c r="B289" s="160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</row>
    <row r="290" spans="1:26" ht="15.75" customHeight="1">
      <c r="A290" s="160"/>
      <c r="B290" s="160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</row>
    <row r="291" spans="1:26" ht="15.75" customHeight="1">
      <c r="A291" s="160"/>
      <c r="B291" s="160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</row>
    <row r="292" spans="1:26" ht="15.75" customHeight="1">
      <c r="A292" s="160"/>
      <c r="B292" s="160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</row>
    <row r="293" spans="1:26" ht="15.75" customHeight="1">
      <c r="A293" s="160"/>
      <c r="B293" s="160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</row>
    <row r="294" spans="1:26" ht="15.75" customHeight="1">
      <c r="A294" s="160"/>
      <c r="B294" s="160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</row>
    <row r="295" spans="1:26" ht="15.75" customHeight="1">
      <c r="A295" s="160"/>
      <c r="B295" s="160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</row>
    <row r="296" spans="1:26" ht="15.75" customHeight="1">
      <c r="A296" s="160"/>
      <c r="B296" s="160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</row>
    <row r="297" spans="1:26" ht="15.75" customHeight="1">
      <c r="A297" s="160"/>
      <c r="B297" s="160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</row>
    <row r="298" spans="1:26" ht="15.75" customHeight="1">
      <c r="A298" s="160"/>
      <c r="B298" s="160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</row>
    <row r="299" spans="1:26" ht="15.75" customHeight="1">
      <c r="A299" s="160"/>
      <c r="B299" s="160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</row>
    <row r="300" spans="1:26" ht="15.75" customHeight="1">
      <c r="A300" s="160"/>
      <c r="B300" s="160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</row>
    <row r="301" spans="1:26" ht="15.75" customHeight="1">
      <c r="A301" s="160"/>
      <c r="B301" s="160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</row>
    <row r="302" spans="1:26" ht="15.75" customHeight="1">
      <c r="A302" s="160"/>
      <c r="B302" s="160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</row>
    <row r="303" spans="1:26" ht="15.75" customHeight="1">
      <c r="A303" s="160"/>
      <c r="B303" s="160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</row>
    <row r="304" spans="1:26" ht="15.75" customHeight="1">
      <c r="A304" s="160"/>
      <c r="B304" s="160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</row>
    <row r="305" spans="1:26" ht="15.75" customHeight="1">
      <c r="A305" s="160"/>
      <c r="B305" s="160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</row>
    <row r="306" spans="1:26" ht="15.75" customHeight="1">
      <c r="A306" s="160"/>
      <c r="B306" s="160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</row>
    <row r="307" spans="1:26" ht="15.75" customHeight="1">
      <c r="A307" s="160"/>
      <c r="B307" s="160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</row>
    <row r="308" spans="1:26" ht="15.75" customHeight="1">
      <c r="A308" s="160"/>
      <c r="B308" s="160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</row>
    <row r="309" spans="1:26" ht="15.75" customHeight="1">
      <c r="A309" s="160"/>
      <c r="B309" s="160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</row>
    <row r="310" spans="1:26" ht="15.75" customHeight="1">
      <c r="A310" s="160"/>
      <c r="B310" s="160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</row>
    <row r="311" spans="1:26" ht="15.75" customHeight="1">
      <c r="A311" s="160"/>
      <c r="B311" s="160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</row>
    <row r="312" spans="1:26" ht="15.75" customHeight="1">
      <c r="A312" s="160"/>
      <c r="B312" s="160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</row>
    <row r="313" spans="1:26" ht="15.75" customHeight="1">
      <c r="A313" s="160"/>
      <c r="B313" s="160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</row>
    <row r="314" spans="1:26" ht="15.75" customHeight="1">
      <c r="A314" s="160"/>
      <c r="B314" s="160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</row>
    <row r="315" spans="1:26" ht="15.75" customHeight="1">
      <c r="A315" s="160"/>
      <c r="B315" s="160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</row>
    <row r="316" spans="1:26" ht="15.75" customHeight="1">
      <c r="A316" s="160"/>
      <c r="B316" s="160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</row>
    <row r="317" spans="1:26" ht="15.75" customHeight="1">
      <c r="A317" s="160"/>
      <c r="B317" s="160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</row>
    <row r="318" spans="1:26" ht="15.75" customHeight="1">
      <c r="A318" s="160"/>
      <c r="B318" s="160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</row>
    <row r="319" spans="1:26" ht="15.75" customHeight="1">
      <c r="A319" s="160"/>
      <c r="B319" s="160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</row>
    <row r="320" spans="1:26" ht="15.75" customHeight="1">
      <c r="A320" s="160"/>
      <c r="B320" s="160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</row>
    <row r="321" spans="1:26" ht="15.75" customHeight="1">
      <c r="A321" s="160"/>
      <c r="B321" s="160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</row>
    <row r="322" spans="1:26" ht="15.75" customHeight="1">
      <c r="A322" s="160"/>
      <c r="B322" s="160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</row>
    <row r="323" spans="1:26" ht="15.75" customHeight="1">
      <c r="A323" s="160"/>
      <c r="B323" s="160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</row>
    <row r="324" spans="1:26" ht="15.75" customHeight="1">
      <c r="A324" s="160"/>
      <c r="B324" s="160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</row>
    <row r="325" spans="1:26" ht="15.75" customHeight="1">
      <c r="A325" s="160"/>
      <c r="B325" s="160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</row>
    <row r="326" spans="1:26" ht="15.75" customHeight="1">
      <c r="A326" s="160"/>
      <c r="B326" s="160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</row>
    <row r="327" spans="1:26" ht="15.75" customHeight="1">
      <c r="A327" s="160"/>
      <c r="B327" s="160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</row>
    <row r="328" spans="1:26" ht="15.75" customHeight="1">
      <c r="A328" s="160"/>
      <c r="B328" s="160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</row>
    <row r="329" spans="1:26" ht="15.75" customHeight="1">
      <c r="A329" s="160"/>
      <c r="B329" s="160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</row>
    <row r="330" spans="1:26" ht="15.75" customHeight="1">
      <c r="A330" s="160"/>
      <c r="B330" s="160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</row>
    <row r="331" spans="1:26" ht="15.75" customHeight="1">
      <c r="A331" s="160"/>
      <c r="B331" s="160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</row>
    <row r="332" spans="1:26" ht="15.75" customHeight="1">
      <c r="A332" s="160"/>
      <c r="B332" s="160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</row>
    <row r="333" spans="1:26" ht="15.75" customHeight="1">
      <c r="A333" s="160"/>
      <c r="B333" s="160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</row>
    <row r="334" spans="1:26" ht="15.75" customHeight="1">
      <c r="A334" s="160"/>
      <c r="B334" s="160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</row>
    <row r="335" spans="1:26" ht="15.75" customHeight="1">
      <c r="A335" s="160"/>
      <c r="B335" s="160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</row>
    <row r="336" spans="1:26" ht="15.75" customHeight="1">
      <c r="A336" s="160"/>
      <c r="B336" s="160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</row>
    <row r="337" spans="1:26" ht="15.75" customHeight="1">
      <c r="A337" s="160"/>
      <c r="B337" s="160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</row>
    <row r="338" spans="1:26" ht="15.75" customHeight="1">
      <c r="A338" s="160"/>
      <c r="B338" s="160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</row>
    <row r="339" spans="1:26" ht="15.75" customHeight="1">
      <c r="A339" s="160"/>
      <c r="B339" s="160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</row>
    <row r="340" spans="1:26" ht="15.75" customHeight="1">
      <c r="A340" s="160"/>
      <c r="B340" s="160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</row>
    <row r="341" spans="1:26" ht="15.75" customHeight="1">
      <c r="A341" s="160"/>
      <c r="B341" s="160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</row>
    <row r="342" spans="1:26" ht="15.75" customHeight="1">
      <c r="A342" s="160"/>
      <c r="B342" s="160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</row>
    <row r="343" spans="1:26" ht="15.75" customHeight="1">
      <c r="A343" s="160"/>
      <c r="B343" s="160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</row>
    <row r="344" spans="1:26" ht="15.75" customHeight="1">
      <c r="A344" s="160"/>
      <c r="B344" s="160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</row>
    <row r="345" spans="1:26" ht="15.75" customHeight="1">
      <c r="A345" s="160"/>
      <c r="B345" s="160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</row>
    <row r="346" spans="1:26" ht="15.75" customHeight="1">
      <c r="A346" s="160"/>
      <c r="B346" s="160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</row>
    <row r="347" spans="1:26" ht="15.75" customHeight="1">
      <c r="A347" s="160"/>
      <c r="B347" s="160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</row>
    <row r="348" spans="1:26" ht="15.75" customHeight="1">
      <c r="A348" s="160"/>
      <c r="B348" s="160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</row>
    <row r="349" spans="1:26" ht="15.75" customHeight="1">
      <c r="A349" s="160"/>
      <c r="B349" s="160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</row>
    <row r="350" spans="1:26" ht="15.75" customHeight="1">
      <c r="A350" s="160"/>
      <c r="B350" s="160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</row>
    <row r="351" spans="1:26" ht="15.75" customHeight="1">
      <c r="A351" s="160"/>
      <c r="B351" s="160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</row>
    <row r="352" spans="1:26" ht="15.75" customHeight="1">
      <c r="A352" s="160"/>
      <c r="B352" s="160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</row>
    <row r="353" spans="1:26" ht="15.75" customHeight="1">
      <c r="A353" s="160"/>
      <c r="B353" s="160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</row>
    <row r="354" spans="1:26" ht="15.75" customHeight="1">
      <c r="A354" s="160"/>
      <c r="B354" s="160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</row>
    <row r="355" spans="1:26" ht="15.75" customHeight="1">
      <c r="A355" s="160"/>
      <c r="B355" s="160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</row>
    <row r="356" spans="1:26" ht="15.75" customHeight="1">
      <c r="A356" s="160"/>
      <c r="B356" s="160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</row>
    <row r="357" spans="1:26" ht="15.75" customHeight="1">
      <c r="A357" s="160"/>
      <c r="B357" s="160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</row>
    <row r="358" spans="1:26" ht="15.75" customHeight="1">
      <c r="A358" s="160"/>
      <c r="B358" s="160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</row>
    <row r="359" spans="1:26" ht="15.75" customHeight="1">
      <c r="A359" s="160"/>
      <c r="B359" s="160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</row>
    <row r="360" spans="1:26" ht="15.75" customHeight="1">
      <c r="A360" s="160"/>
      <c r="B360" s="160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</row>
    <row r="361" spans="1:26" ht="15.75" customHeight="1">
      <c r="A361" s="160"/>
      <c r="B361" s="160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</row>
    <row r="362" spans="1:26" ht="15.75" customHeight="1">
      <c r="A362" s="160"/>
      <c r="B362" s="160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</row>
    <row r="363" spans="1:26" ht="15.75" customHeight="1">
      <c r="A363" s="160"/>
      <c r="B363" s="160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</row>
    <row r="364" spans="1:26" ht="15.75" customHeight="1">
      <c r="A364" s="160"/>
      <c r="B364" s="160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</row>
    <row r="365" spans="1:26" ht="15.75" customHeight="1">
      <c r="A365" s="160"/>
      <c r="B365" s="160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</row>
    <row r="366" spans="1:26" ht="15.75" customHeight="1">
      <c r="A366" s="160"/>
      <c r="B366" s="160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</row>
    <row r="367" spans="1:26" ht="15.75" customHeight="1">
      <c r="A367" s="160"/>
      <c r="B367" s="160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</row>
    <row r="368" spans="1:26" ht="15.75" customHeight="1">
      <c r="A368" s="160"/>
      <c r="B368" s="160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</row>
    <row r="369" spans="1:26" ht="15.75" customHeight="1">
      <c r="A369" s="160"/>
      <c r="B369" s="160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</row>
    <row r="370" spans="1:26" ht="15.75" customHeight="1">
      <c r="A370" s="160"/>
      <c r="B370" s="160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</row>
    <row r="371" spans="1:26" ht="15.75" customHeight="1">
      <c r="A371" s="160"/>
      <c r="B371" s="160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</row>
    <row r="372" spans="1:26" ht="15.75" customHeight="1">
      <c r="A372" s="160"/>
      <c r="B372" s="160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</row>
    <row r="373" spans="1:26" ht="15.75" customHeight="1">
      <c r="A373" s="160"/>
      <c r="B373" s="160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</row>
    <row r="374" spans="1:26" ht="15.75" customHeight="1">
      <c r="A374" s="160"/>
      <c r="B374" s="160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</row>
    <row r="375" spans="1:26" ht="15.75" customHeight="1">
      <c r="A375" s="160"/>
      <c r="B375" s="160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</row>
    <row r="376" spans="1:26" ht="15.75" customHeight="1">
      <c r="A376" s="160"/>
      <c r="B376" s="160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</row>
    <row r="377" spans="1:26" ht="15.75" customHeight="1">
      <c r="A377" s="160"/>
      <c r="B377" s="160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</row>
    <row r="378" spans="1:26" ht="15.75" customHeight="1">
      <c r="A378" s="160"/>
      <c r="B378" s="160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</row>
    <row r="379" spans="1:26" ht="15.75" customHeight="1">
      <c r="A379" s="160"/>
      <c r="B379" s="160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</row>
    <row r="380" spans="1:26" ht="15.75" customHeight="1">
      <c r="A380" s="160"/>
      <c r="B380" s="160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</row>
    <row r="381" spans="1:26" ht="15.75" customHeight="1">
      <c r="A381" s="160"/>
      <c r="B381" s="160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</row>
    <row r="382" spans="1:26" ht="15.75" customHeight="1">
      <c r="A382" s="160"/>
      <c r="B382" s="160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</row>
    <row r="383" spans="1:26" ht="15.75" customHeight="1">
      <c r="A383" s="160"/>
      <c r="B383" s="160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</row>
    <row r="384" spans="1:26" ht="15.75" customHeight="1">
      <c r="A384" s="160"/>
      <c r="B384" s="160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</row>
    <row r="385" spans="1:26" ht="15.75" customHeight="1">
      <c r="A385" s="160"/>
      <c r="B385" s="160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</row>
    <row r="386" spans="1:26" ht="15.75" customHeight="1">
      <c r="A386" s="160"/>
      <c r="B386" s="160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</row>
    <row r="387" spans="1:26" ht="15.75" customHeight="1">
      <c r="A387" s="160"/>
      <c r="B387" s="160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</row>
    <row r="388" spans="1:26" ht="15.75" customHeight="1">
      <c r="A388" s="160"/>
      <c r="B388" s="160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</row>
    <row r="389" spans="1:26" ht="15.75" customHeight="1">
      <c r="A389" s="160"/>
      <c r="B389" s="160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</row>
    <row r="390" spans="1:26" ht="15.75" customHeight="1">
      <c r="A390" s="160"/>
      <c r="B390" s="160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</row>
    <row r="391" spans="1:26" ht="15.75" customHeight="1">
      <c r="A391" s="160"/>
      <c r="B391" s="160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</row>
    <row r="392" spans="1:26" ht="15.75" customHeight="1">
      <c r="A392" s="160"/>
      <c r="B392" s="160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</row>
    <row r="393" spans="1:26" ht="15.75" customHeight="1">
      <c r="A393" s="160"/>
      <c r="B393" s="160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</row>
    <row r="394" spans="1:26" ht="15.75" customHeight="1">
      <c r="A394" s="160"/>
      <c r="B394" s="160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</row>
    <row r="395" spans="1:26" ht="15.75" customHeight="1">
      <c r="A395" s="160"/>
      <c r="B395" s="160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</row>
    <row r="396" spans="1:26" ht="15.75" customHeight="1">
      <c r="A396" s="160"/>
      <c r="B396" s="160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</row>
    <row r="397" spans="1:26" ht="15.75" customHeight="1">
      <c r="A397" s="160"/>
      <c r="B397" s="160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</row>
    <row r="398" spans="1:26" ht="15.75" customHeight="1">
      <c r="A398" s="160"/>
      <c r="B398" s="160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</row>
    <row r="399" spans="1:26" ht="15.75" customHeight="1">
      <c r="A399" s="160"/>
      <c r="B399" s="160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</row>
    <row r="400" spans="1:26" ht="15.75" customHeight="1">
      <c r="A400" s="160"/>
      <c r="B400" s="160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</row>
    <row r="401" spans="1:26" ht="15.75" customHeight="1">
      <c r="A401" s="160"/>
      <c r="B401" s="160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</row>
    <row r="402" spans="1:26" ht="15.75" customHeight="1">
      <c r="A402" s="160"/>
      <c r="B402" s="160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</row>
    <row r="403" spans="1:26" ht="15.75" customHeight="1">
      <c r="A403" s="160"/>
      <c r="B403" s="160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</row>
    <row r="404" spans="1:26" ht="15.75" customHeight="1">
      <c r="A404" s="160"/>
      <c r="B404" s="160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</row>
    <row r="405" spans="1:26" ht="15.75" customHeight="1">
      <c r="A405" s="160"/>
      <c r="B405" s="160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</row>
    <row r="406" spans="1:26" ht="15.75" customHeight="1">
      <c r="A406" s="160"/>
      <c r="B406" s="160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</row>
    <row r="407" spans="1:26" ht="15.75" customHeight="1">
      <c r="A407" s="160"/>
      <c r="B407" s="160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</row>
    <row r="408" spans="1:26" ht="15.75" customHeight="1">
      <c r="A408" s="160"/>
      <c r="B408" s="160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</row>
    <row r="409" spans="1:26" ht="15.75" customHeight="1">
      <c r="A409" s="160"/>
      <c r="B409" s="160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</row>
    <row r="410" spans="1:26" ht="15.75" customHeight="1">
      <c r="A410" s="160"/>
      <c r="B410" s="160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</row>
    <row r="411" spans="1:26" ht="15.75" customHeight="1">
      <c r="A411" s="160"/>
      <c r="B411" s="160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</row>
    <row r="412" spans="1:26" ht="15.75" customHeight="1">
      <c r="A412" s="160"/>
      <c r="B412" s="160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</row>
    <row r="413" spans="1:26" ht="15.75" customHeight="1">
      <c r="A413" s="160"/>
      <c r="B413" s="160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</row>
    <row r="414" spans="1:26" ht="15.75" customHeight="1">
      <c r="A414" s="160"/>
      <c r="B414" s="160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</row>
    <row r="415" spans="1:26" ht="15.75" customHeight="1">
      <c r="A415" s="160"/>
      <c r="B415" s="160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</row>
    <row r="416" spans="1:26" ht="15.75" customHeight="1">
      <c r="A416" s="160"/>
      <c r="B416" s="160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</row>
    <row r="417" spans="1:26" ht="15.75" customHeight="1">
      <c r="A417" s="160"/>
      <c r="B417" s="160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</row>
    <row r="418" spans="1:26" ht="15.75" customHeight="1">
      <c r="A418" s="160"/>
      <c r="B418" s="160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</row>
    <row r="419" spans="1:26" ht="15.75" customHeight="1">
      <c r="A419" s="160"/>
      <c r="B419" s="160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</row>
    <row r="420" spans="1:26" ht="15.75" customHeight="1">
      <c r="A420" s="160"/>
      <c r="B420" s="160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</row>
    <row r="421" spans="1:26" ht="15.75" customHeight="1">
      <c r="A421" s="160"/>
      <c r="B421" s="160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</row>
    <row r="422" spans="1:26" ht="15.75" customHeight="1">
      <c r="A422" s="160"/>
      <c r="B422" s="160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</row>
    <row r="423" spans="1:26" ht="15.75" customHeight="1">
      <c r="A423" s="160"/>
      <c r="B423" s="160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</row>
    <row r="424" spans="1:26" ht="15.75" customHeight="1">
      <c r="A424" s="160"/>
      <c r="B424" s="160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</row>
    <row r="425" spans="1:26" ht="15.75" customHeight="1">
      <c r="A425" s="160"/>
      <c r="B425" s="160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</row>
    <row r="426" spans="1:26" ht="15.75" customHeight="1">
      <c r="A426" s="160"/>
      <c r="B426" s="160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</row>
    <row r="427" spans="1:26" ht="15.75" customHeight="1">
      <c r="A427" s="160"/>
      <c r="B427" s="160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</row>
    <row r="428" spans="1:26" ht="15.75" customHeight="1">
      <c r="A428" s="160"/>
      <c r="B428" s="160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</row>
    <row r="429" spans="1:26" ht="15.75" customHeight="1">
      <c r="A429" s="160"/>
      <c r="B429" s="160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</row>
    <row r="430" spans="1:26" ht="15.75" customHeight="1">
      <c r="A430" s="160"/>
      <c r="B430" s="160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</row>
    <row r="431" spans="1:26" ht="15.75" customHeight="1">
      <c r="A431" s="160"/>
      <c r="B431" s="160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</row>
    <row r="432" spans="1:26" ht="15.75" customHeight="1">
      <c r="A432" s="160"/>
      <c r="B432" s="160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</row>
    <row r="433" spans="1:26" ht="15.75" customHeight="1">
      <c r="A433" s="160"/>
      <c r="B433" s="160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</row>
    <row r="434" spans="1:26" ht="15.75" customHeight="1">
      <c r="A434" s="160"/>
      <c r="B434" s="160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</row>
    <row r="435" spans="1:26" ht="15.75" customHeight="1">
      <c r="A435" s="160"/>
      <c r="B435" s="160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</row>
    <row r="436" spans="1:26" ht="15.75" customHeight="1">
      <c r="A436" s="160"/>
      <c r="B436" s="160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</row>
    <row r="437" spans="1:26" ht="15.75" customHeight="1">
      <c r="A437" s="160"/>
      <c r="B437" s="160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</row>
    <row r="438" spans="1:26" ht="15.75" customHeight="1">
      <c r="A438" s="160"/>
      <c r="B438" s="160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</row>
    <row r="439" spans="1:26" ht="15.75" customHeight="1">
      <c r="A439" s="160"/>
      <c r="B439" s="160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</row>
    <row r="440" spans="1:26" ht="15.75" customHeight="1">
      <c r="A440" s="160"/>
      <c r="B440" s="160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</row>
    <row r="441" spans="1:26" ht="15.75" customHeight="1">
      <c r="A441" s="160"/>
      <c r="B441" s="160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</row>
    <row r="442" spans="1:26" ht="15.75" customHeight="1">
      <c r="A442" s="160"/>
      <c r="B442" s="160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</row>
    <row r="443" spans="1:26" ht="15.75" customHeight="1">
      <c r="A443" s="160"/>
      <c r="B443" s="160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</row>
    <row r="444" spans="1:26" ht="15.75" customHeight="1">
      <c r="A444" s="160"/>
      <c r="B444" s="160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</row>
    <row r="445" spans="1:26" ht="15.75" customHeight="1">
      <c r="A445" s="160"/>
      <c r="B445" s="160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</row>
    <row r="446" spans="1:26" ht="15.75" customHeight="1">
      <c r="A446" s="160"/>
      <c r="B446" s="160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</row>
    <row r="447" spans="1:26" ht="15.75" customHeight="1">
      <c r="A447" s="160"/>
      <c r="B447" s="160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</row>
    <row r="448" spans="1:26" ht="15.75" customHeight="1">
      <c r="A448" s="160"/>
      <c r="B448" s="160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</row>
    <row r="449" spans="1:26" ht="15.75" customHeight="1">
      <c r="A449" s="160"/>
      <c r="B449" s="160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</row>
    <row r="450" spans="1:26" ht="15.75" customHeight="1">
      <c r="A450" s="160"/>
      <c r="B450" s="160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</row>
    <row r="451" spans="1:26" ht="15.75" customHeight="1">
      <c r="A451" s="160"/>
      <c r="B451" s="160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</row>
    <row r="452" spans="1:26" ht="15.75" customHeight="1">
      <c r="A452" s="160"/>
      <c r="B452" s="160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</row>
    <row r="453" spans="1:26" ht="15.75" customHeight="1">
      <c r="A453" s="160"/>
      <c r="B453" s="160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</row>
    <row r="454" spans="1:26" ht="15.75" customHeight="1">
      <c r="A454" s="160"/>
      <c r="B454" s="160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</row>
    <row r="455" spans="1:26" ht="15.75" customHeight="1">
      <c r="A455" s="160"/>
      <c r="B455" s="160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</row>
    <row r="456" spans="1:26" ht="15.75" customHeight="1">
      <c r="A456" s="160"/>
      <c r="B456" s="160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</row>
    <row r="457" spans="1:26" ht="15.75" customHeight="1">
      <c r="A457" s="160"/>
      <c r="B457" s="160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</row>
    <row r="458" spans="1:26" ht="15.75" customHeight="1">
      <c r="A458" s="160"/>
      <c r="B458" s="160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</row>
    <row r="459" spans="1:26" ht="15.75" customHeight="1">
      <c r="A459" s="160"/>
      <c r="B459" s="160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</row>
    <row r="460" spans="1:26" ht="15.75" customHeight="1">
      <c r="A460" s="160"/>
      <c r="B460" s="160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</row>
    <row r="461" spans="1:26" ht="15.75" customHeight="1">
      <c r="A461" s="160"/>
      <c r="B461" s="160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</row>
    <row r="462" spans="1:26" ht="15.75" customHeight="1">
      <c r="A462" s="160"/>
      <c r="B462" s="160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</row>
    <row r="463" spans="1:26" ht="15.75" customHeight="1">
      <c r="A463" s="160"/>
      <c r="B463" s="160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</row>
    <row r="464" spans="1:26" ht="15.75" customHeight="1">
      <c r="A464" s="160"/>
      <c r="B464" s="160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</row>
    <row r="465" spans="1:26" ht="15.75" customHeight="1">
      <c r="A465" s="160"/>
      <c r="B465" s="160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</row>
    <row r="466" spans="1:26" ht="15.75" customHeight="1">
      <c r="A466" s="160"/>
      <c r="B466" s="160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</row>
    <row r="467" spans="1:26" ht="15.75" customHeight="1">
      <c r="A467" s="160"/>
      <c r="B467" s="160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</row>
    <row r="468" spans="1:26" ht="15.75" customHeight="1">
      <c r="A468" s="160"/>
      <c r="B468" s="160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</row>
    <row r="469" spans="1:26" ht="15.75" customHeight="1">
      <c r="A469" s="160"/>
      <c r="B469" s="160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</row>
    <row r="470" spans="1:26" ht="15.75" customHeight="1">
      <c r="A470" s="160"/>
      <c r="B470" s="160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</row>
    <row r="471" spans="1:26" ht="15.75" customHeight="1">
      <c r="A471" s="160"/>
      <c r="B471" s="160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</row>
    <row r="472" spans="1:26" ht="15.75" customHeight="1">
      <c r="A472" s="160"/>
      <c r="B472" s="160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</row>
    <row r="473" spans="1:26" ht="15.75" customHeight="1">
      <c r="A473" s="160"/>
      <c r="B473" s="160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</row>
    <row r="474" spans="1:26" ht="15.75" customHeight="1">
      <c r="A474" s="160"/>
      <c r="B474" s="160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</row>
    <row r="475" spans="1:26" ht="15.75" customHeight="1">
      <c r="A475" s="160"/>
      <c r="B475" s="160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</row>
    <row r="476" spans="1:26" ht="15.75" customHeight="1">
      <c r="A476" s="160"/>
      <c r="B476" s="160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</row>
    <row r="477" spans="1:26" ht="15.75" customHeight="1">
      <c r="A477" s="160"/>
      <c r="B477" s="160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</row>
    <row r="478" spans="1:26" ht="15.75" customHeight="1">
      <c r="A478" s="160"/>
      <c r="B478" s="160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</row>
    <row r="479" spans="1:26" ht="15.75" customHeight="1">
      <c r="A479" s="160"/>
      <c r="B479" s="160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</row>
    <row r="480" spans="1:26" ht="15.75" customHeight="1">
      <c r="A480" s="160"/>
      <c r="B480" s="160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</row>
    <row r="481" spans="1:26" ht="15.75" customHeight="1">
      <c r="A481" s="160"/>
      <c r="B481" s="160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</row>
    <row r="482" spans="1:26" ht="15.75" customHeight="1">
      <c r="A482" s="160"/>
      <c r="B482" s="160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</row>
    <row r="483" spans="1:26" ht="15.75" customHeight="1">
      <c r="A483" s="160"/>
      <c r="B483" s="160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</row>
    <row r="484" spans="1:26" ht="15.75" customHeight="1">
      <c r="A484" s="160"/>
      <c r="B484" s="160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</row>
    <row r="485" spans="1:26" ht="15.75" customHeight="1">
      <c r="A485" s="160"/>
      <c r="B485" s="160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</row>
    <row r="486" spans="1:26" ht="15.75" customHeight="1">
      <c r="A486" s="160"/>
      <c r="B486" s="160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</row>
    <row r="487" spans="1:26" ht="15.75" customHeight="1">
      <c r="A487" s="160"/>
      <c r="B487" s="160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</row>
    <row r="488" spans="1:26" ht="15.75" customHeight="1">
      <c r="A488" s="160"/>
      <c r="B488" s="160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</row>
    <row r="489" spans="1:26" ht="15.75" customHeight="1">
      <c r="A489" s="160"/>
      <c r="B489" s="160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</row>
    <row r="490" spans="1:26" ht="15.75" customHeight="1">
      <c r="A490" s="160"/>
      <c r="B490" s="160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</row>
    <row r="491" spans="1:26" ht="15.75" customHeight="1">
      <c r="A491" s="160"/>
      <c r="B491" s="160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</row>
    <row r="492" spans="1:26" ht="15.75" customHeight="1">
      <c r="A492" s="160"/>
      <c r="B492" s="160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</row>
    <row r="493" spans="1:26" ht="15.75" customHeight="1">
      <c r="A493" s="160"/>
      <c r="B493" s="160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</row>
    <row r="494" spans="1:26" ht="15.75" customHeight="1">
      <c r="A494" s="160"/>
      <c r="B494" s="160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</row>
    <row r="495" spans="1:26" ht="15.75" customHeight="1">
      <c r="A495" s="160"/>
      <c r="B495" s="160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</row>
    <row r="496" spans="1:26" ht="15.75" customHeight="1">
      <c r="A496" s="160"/>
      <c r="B496" s="160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</row>
    <row r="497" spans="1:26" ht="15.75" customHeight="1">
      <c r="A497" s="160"/>
      <c r="B497" s="160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</row>
    <row r="498" spans="1:26" ht="15.75" customHeight="1">
      <c r="A498" s="160"/>
      <c r="B498" s="160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</row>
    <row r="499" spans="1:26" ht="15.75" customHeight="1">
      <c r="A499" s="160"/>
      <c r="B499" s="160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</row>
    <row r="500" spans="1:26" ht="15.75" customHeight="1">
      <c r="A500" s="160"/>
      <c r="B500" s="160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</row>
    <row r="501" spans="1:26" ht="15.75" customHeight="1">
      <c r="A501" s="160"/>
      <c r="B501" s="160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</row>
    <row r="502" spans="1:26" ht="15.75" customHeight="1">
      <c r="A502" s="160"/>
      <c r="B502" s="160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</row>
    <row r="503" spans="1:26" ht="15.75" customHeight="1">
      <c r="A503" s="160"/>
      <c r="B503" s="160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</row>
    <row r="504" spans="1:26" ht="15.75" customHeight="1">
      <c r="A504" s="160"/>
      <c r="B504" s="160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</row>
    <row r="505" spans="1:26" ht="15.75" customHeight="1">
      <c r="A505" s="160"/>
      <c r="B505" s="160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</row>
    <row r="506" spans="1:26" ht="15.75" customHeight="1">
      <c r="A506" s="160"/>
      <c r="B506" s="160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</row>
    <row r="507" spans="1:26" ht="15.75" customHeight="1">
      <c r="A507" s="160"/>
      <c r="B507" s="160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</row>
    <row r="508" spans="1:26" ht="15.75" customHeight="1">
      <c r="A508" s="160"/>
      <c r="B508" s="160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</row>
    <row r="509" spans="1:26" ht="15.75" customHeight="1">
      <c r="A509" s="160"/>
      <c r="B509" s="160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</row>
    <row r="510" spans="1:26" ht="15.75" customHeight="1">
      <c r="A510" s="160"/>
      <c r="B510" s="160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</row>
    <row r="511" spans="1:26" ht="15.75" customHeight="1">
      <c r="A511" s="160"/>
      <c r="B511" s="160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</row>
    <row r="512" spans="1:26" ht="15.75" customHeight="1">
      <c r="A512" s="160"/>
      <c r="B512" s="160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</row>
    <row r="513" spans="1:26" ht="15.75" customHeight="1">
      <c r="A513" s="160"/>
      <c r="B513" s="160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</row>
    <row r="514" spans="1:26" ht="15.75" customHeight="1">
      <c r="A514" s="160"/>
      <c r="B514" s="160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</row>
    <row r="515" spans="1:26" ht="15.75" customHeight="1">
      <c r="A515" s="160"/>
      <c r="B515" s="160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</row>
    <row r="516" spans="1:26" ht="15.75" customHeight="1">
      <c r="A516" s="160"/>
      <c r="B516" s="160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</row>
    <row r="517" spans="1:26" ht="15.75" customHeight="1">
      <c r="A517" s="160"/>
      <c r="B517" s="160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</row>
    <row r="518" spans="1:26" ht="15.75" customHeight="1">
      <c r="A518" s="160"/>
      <c r="B518" s="160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</row>
    <row r="519" spans="1:26" ht="15.75" customHeight="1">
      <c r="A519" s="160"/>
      <c r="B519" s="160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</row>
    <row r="520" spans="1:26" ht="15.75" customHeight="1">
      <c r="A520" s="160"/>
      <c r="B520" s="160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</row>
    <row r="521" spans="1:26" ht="15.75" customHeight="1">
      <c r="A521" s="160"/>
      <c r="B521" s="160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</row>
    <row r="522" spans="1:26" ht="15.75" customHeight="1">
      <c r="A522" s="160"/>
      <c r="B522" s="160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</row>
    <row r="523" spans="1:26" ht="15.75" customHeight="1">
      <c r="A523" s="160"/>
      <c r="B523" s="160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</row>
    <row r="524" spans="1:26" ht="15.75" customHeight="1">
      <c r="A524" s="160"/>
      <c r="B524" s="160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</row>
    <row r="525" spans="1:26" ht="15.75" customHeight="1">
      <c r="A525" s="160"/>
      <c r="B525" s="160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</row>
    <row r="526" spans="1:26" ht="15.75" customHeight="1">
      <c r="A526" s="160"/>
      <c r="B526" s="160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</row>
    <row r="527" spans="1:26" ht="15.75" customHeight="1">
      <c r="A527" s="160"/>
      <c r="B527" s="160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</row>
    <row r="528" spans="1:26" ht="15.75" customHeight="1">
      <c r="A528" s="160"/>
      <c r="B528" s="160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</row>
    <row r="529" spans="1:26" ht="15.75" customHeight="1">
      <c r="A529" s="160"/>
      <c r="B529" s="160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</row>
    <row r="530" spans="1:26" ht="15.75" customHeight="1">
      <c r="A530" s="160"/>
      <c r="B530" s="160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</row>
    <row r="531" spans="1:26" ht="15.75" customHeight="1">
      <c r="A531" s="160"/>
      <c r="B531" s="160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</row>
    <row r="532" spans="1:26" ht="15.75" customHeight="1">
      <c r="A532" s="160"/>
      <c r="B532" s="160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</row>
    <row r="533" spans="1:26" ht="15.75" customHeight="1">
      <c r="A533" s="160"/>
      <c r="B533" s="160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</row>
    <row r="534" spans="1:26" ht="15.75" customHeight="1">
      <c r="A534" s="160"/>
      <c r="B534" s="160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</row>
    <row r="535" spans="1:26" ht="15.75" customHeight="1">
      <c r="A535" s="160"/>
      <c r="B535" s="160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</row>
    <row r="536" spans="1:26" ht="15.75" customHeight="1">
      <c r="A536" s="160"/>
      <c r="B536" s="160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</row>
    <row r="537" spans="1:26" ht="15.75" customHeight="1">
      <c r="A537" s="160"/>
      <c r="B537" s="160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</row>
    <row r="538" spans="1:26" ht="15.75" customHeight="1">
      <c r="A538" s="160"/>
      <c r="B538" s="160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</row>
    <row r="539" spans="1:26" ht="15.75" customHeight="1">
      <c r="A539" s="160"/>
      <c r="B539" s="160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</row>
    <row r="540" spans="1:26" ht="15.75" customHeight="1">
      <c r="A540" s="160"/>
      <c r="B540" s="160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</row>
    <row r="541" spans="1:26" ht="15.75" customHeight="1">
      <c r="A541" s="160"/>
      <c r="B541" s="160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</row>
    <row r="542" spans="1:26" ht="15.75" customHeight="1">
      <c r="A542" s="160"/>
      <c r="B542" s="160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</row>
    <row r="543" spans="1:26" ht="15.75" customHeight="1">
      <c r="A543" s="160"/>
      <c r="B543" s="160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</row>
    <row r="544" spans="1:26" ht="15.75" customHeight="1">
      <c r="A544" s="160"/>
      <c r="B544" s="160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</row>
    <row r="545" spans="1:26" ht="15.75" customHeight="1">
      <c r="A545" s="160"/>
      <c r="B545" s="160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</row>
    <row r="546" spans="1:26" ht="15.75" customHeight="1">
      <c r="A546" s="160"/>
      <c r="B546" s="160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</row>
    <row r="547" spans="1:26" ht="15.75" customHeight="1">
      <c r="A547" s="160"/>
      <c r="B547" s="160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</row>
    <row r="548" spans="1:26" ht="15.75" customHeight="1">
      <c r="A548" s="160"/>
      <c r="B548" s="160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</row>
    <row r="549" spans="1:26" ht="15.75" customHeight="1">
      <c r="A549" s="160"/>
      <c r="B549" s="160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</row>
    <row r="550" spans="1:26" ht="15.75" customHeight="1">
      <c r="A550" s="160"/>
      <c r="B550" s="160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</row>
    <row r="551" spans="1:26" ht="15.75" customHeight="1">
      <c r="A551" s="160"/>
      <c r="B551" s="160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</row>
    <row r="552" spans="1:26" ht="15.75" customHeight="1">
      <c r="A552" s="160"/>
      <c r="B552" s="160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</row>
    <row r="553" spans="1:26" ht="15.75" customHeight="1">
      <c r="A553" s="160"/>
      <c r="B553" s="160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</row>
    <row r="554" spans="1:26" ht="15.75" customHeight="1">
      <c r="A554" s="160"/>
      <c r="B554" s="160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</row>
    <row r="555" spans="1:26" ht="15.75" customHeight="1">
      <c r="A555" s="160"/>
      <c r="B555" s="160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</row>
    <row r="556" spans="1:26" ht="15.75" customHeight="1">
      <c r="A556" s="160"/>
      <c r="B556" s="160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</row>
    <row r="557" spans="1:26" ht="15.75" customHeight="1">
      <c r="A557" s="160"/>
      <c r="B557" s="160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</row>
    <row r="558" spans="1:26" ht="15.75" customHeight="1">
      <c r="A558" s="160"/>
      <c r="B558" s="160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</row>
    <row r="559" spans="1:26" ht="15.75" customHeight="1">
      <c r="A559" s="160"/>
      <c r="B559" s="160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</row>
    <row r="560" spans="1:26" ht="15.75" customHeight="1">
      <c r="A560" s="160"/>
      <c r="B560" s="160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</row>
    <row r="561" spans="1:26" ht="15.75" customHeight="1">
      <c r="A561" s="160"/>
      <c r="B561" s="160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</row>
    <row r="562" spans="1:26" ht="15.75" customHeight="1">
      <c r="A562" s="160"/>
      <c r="B562" s="160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</row>
    <row r="563" spans="1:26" ht="15.75" customHeight="1">
      <c r="A563" s="160"/>
      <c r="B563" s="160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</row>
    <row r="564" spans="1:26" ht="15.75" customHeight="1">
      <c r="A564" s="160"/>
      <c r="B564" s="160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</row>
    <row r="565" spans="1:26" ht="15.75" customHeight="1">
      <c r="A565" s="160"/>
      <c r="B565" s="160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</row>
    <row r="566" spans="1:26" ht="15.75" customHeight="1">
      <c r="A566" s="160"/>
      <c r="B566" s="160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</row>
    <row r="567" spans="1:26" ht="15.75" customHeight="1">
      <c r="A567" s="160"/>
      <c r="B567" s="160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</row>
    <row r="568" spans="1:26" ht="15.75" customHeight="1">
      <c r="A568" s="160"/>
      <c r="B568" s="160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</row>
    <row r="569" spans="1:26" ht="15.75" customHeight="1">
      <c r="A569" s="160"/>
      <c r="B569" s="160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</row>
    <row r="570" spans="1:26" ht="15.75" customHeight="1">
      <c r="A570" s="160"/>
      <c r="B570" s="160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</row>
    <row r="571" spans="1:26" ht="15.75" customHeight="1">
      <c r="A571" s="160"/>
      <c r="B571" s="160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</row>
    <row r="572" spans="1:26" ht="15.75" customHeight="1">
      <c r="A572" s="160"/>
      <c r="B572" s="160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</row>
    <row r="573" spans="1:26" ht="15.75" customHeight="1">
      <c r="A573" s="160"/>
      <c r="B573" s="160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</row>
    <row r="574" spans="1:26" ht="15.75" customHeight="1">
      <c r="A574" s="160"/>
      <c r="B574" s="160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</row>
    <row r="575" spans="1:26" ht="15.75" customHeight="1">
      <c r="A575" s="160"/>
      <c r="B575" s="160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</row>
    <row r="576" spans="1:26" ht="15.75" customHeight="1">
      <c r="A576" s="160"/>
      <c r="B576" s="160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</row>
    <row r="577" spans="1:26" ht="15.75" customHeight="1">
      <c r="A577" s="160"/>
      <c r="B577" s="160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</row>
    <row r="578" spans="1:26" ht="15.75" customHeight="1">
      <c r="A578" s="160"/>
      <c r="B578" s="160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</row>
    <row r="579" spans="1:26" ht="15.75" customHeight="1">
      <c r="A579" s="160"/>
      <c r="B579" s="160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</row>
    <row r="580" spans="1:26" ht="15.75" customHeight="1">
      <c r="A580" s="160"/>
      <c r="B580" s="160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</row>
    <row r="581" spans="1:26" ht="15.75" customHeight="1">
      <c r="A581" s="160"/>
      <c r="B581" s="160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</row>
    <row r="582" spans="1:26" ht="15.75" customHeight="1">
      <c r="A582" s="160"/>
      <c r="B582" s="160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</row>
    <row r="583" spans="1:26" ht="15.75" customHeight="1">
      <c r="A583" s="160"/>
      <c r="B583" s="160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</row>
    <row r="584" spans="1:26" ht="15.75" customHeight="1">
      <c r="A584" s="160"/>
      <c r="B584" s="160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</row>
    <row r="585" spans="1:26" ht="15.75" customHeight="1">
      <c r="A585" s="160"/>
      <c r="B585" s="160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</row>
    <row r="586" spans="1:26" ht="15.75" customHeight="1">
      <c r="A586" s="160"/>
      <c r="B586" s="160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</row>
    <row r="587" spans="1:26" ht="15.75" customHeight="1">
      <c r="A587" s="160"/>
      <c r="B587" s="160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</row>
    <row r="588" spans="1:26" ht="15.75" customHeight="1">
      <c r="A588" s="160"/>
      <c r="B588" s="160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</row>
    <row r="589" spans="1:26" ht="15.75" customHeight="1">
      <c r="A589" s="160"/>
      <c r="B589" s="160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</row>
    <row r="590" spans="1:26" ht="15.75" customHeight="1">
      <c r="A590" s="160"/>
      <c r="B590" s="160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</row>
    <row r="591" spans="1:26" ht="15.75" customHeight="1">
      <c r="A591" s="160"/>
      <c r="B591" s="160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</row>
    <row r="592" spans="1:26" ht="15.75" customHeight="1">
      <c r="A592" s="160"/>
      <c r="B592" s="160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</row>
    <row r="593" spans="1:26" ht="15.75" customHeight="1">
      <c r="A593" s="160"/>
      <c r="B593" s="160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</row>
    <row r="594" spans="1:26" ht="15.75" customHeight="1">
      <c r="A594" s="160"/>
      <c r="B594" s="160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</row>
    <row r="595" spans="1:26" ht="15.75" customHeight="1">
      <c r="A595" s="160"/>
      <c r="B595" s="160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</row>
    <row r="596" spans="1:26" ht="15.75" customHeight="1">
      <c r="A596" s="160"/>
      <c r="B596" s="160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</row>
    <row r="597" spans="1:26" ht="15.75" customHeight="1">
      <c r="A597" s="160"/>
      <c r="B597" s="160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</row>
    <row r="598" spans="1:26" ht="15.75" customHeight="1">
      <c r="A598" s="160"/>
      <c r="B598" s="160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</row>
    <row r="599" spans="1:26" ht="15.75" customHeight="1">
      <c r="A599" s="160"/>
      <c r="B599" s="160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</row>
    <row r="600" spans="1:26" ht="15.75" customHeight="1">
      <c r="A600" s="160"/>
      <c r="B600" s="160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</row>
    <row r="601" spans="1:26" ht="15.75" customHeight="1">
      <c r="A601" s="160"/>
      <c r="B601" s="160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</row>
    <row r="602" spans="1:26" ht="15.75" customHeight="1">
      <c r="A602" s="160"/>
      <c r="B602" s="160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</row>
    <row r="603" spans="1:26" ht="15.75" customHeight="1">
      <c r="A603" s="160"/>
      <c r="B603" s="160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</row>
    <row r="604" spans="1:26" ht="15.75" customHeight="1">
      <c r="A604" s="160"/>
      <c r="B604" s="160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</row>
    <row r="605" spans="1:26" ht="15.75" customHeight="1">
      <c r="A605" s="160"/>
      <c r="B605" s="160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</row>
    <row r="606" spans="1:26" ht="15.75" customHeight="1">
      <c r="A606" s="160"/>
      <c r="B606" s="160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</row>
    <row r="607" spans="1:26" ht="15.75" customHeight="1">
      <c r="A607" s="160"/>
      <c r="B607" s="160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</row>
    <row r="608" spans="1:26" ht="15.75" customHeight="1">
      <c r="A608" s="160"/>
      <c r="B608" s="160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</row>
    <row r="609" spans="1:26" ht="15.75" customHeight="1">
      <c r="A609" s="160"/>
      <c r="B609" s="160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</row>
    <row r="610" spans="1:26" ht="15.75" customHeight="1">
      <c r="A610" s="160"/>
      <c r="B610" s="160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</row>
    <row r="611" spans="1:26" ht="15.75" customHeight="1">
      <c r="A611" s="160"/>
      <c r="B611" s="160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</row>
    <row r="612" spans="1:26" ht="15.75" customHeight="1">
      <c r="A612" s="160"/>
      <c r="B612" s="160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</row>
    <row r="613" spans="1:26" ht="15.75" customHeight="1">
      <c r="A613" s="160"/>
      <c r="B613" s="160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</row>
    <row r="614" spans="1:26" ht="15.75" customHeight="1">
      <c r="A614" s="160"/>
      <c r="B614" s="160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</row>
    <row r="615" spans="1:26" ht="15.75" customHeight="1">
      <c r="A615" s="160"/>
      <c r="B615" s="160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</row>
    <row r="616" spans="1:26" ht="15.75" customHeight="1">
      <c r="A616" s="160"/>
      <c r="B616" s="160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</row>
    <row r="617" spans="1:26" ht="15.75" customHeight="1">
      <c r="A617" s="160"/>
      <c r="B617" s="160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</row>
    <row r="618" spans="1:26" ht="15.75" customHeight="1">
      <c r="A618" s="160"/>
      <c r="B618" s="160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</row>
    <row r="619" spans="1:26" ht="15.75" customHeight="1">
      <c r="A619" s="160"/>
      <c r="B619" s="160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</row>
    <row r="620" spans="1:26" ht="15.75" customHeight="1">
      <c r="A620" s="160"/>
      <c r="B620" s="160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</row>
    <row r="621" spans="1:26" ht="15.75" customHeight="1">
      <c r="A621" s="160"/>
      <c r="B621" s="160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</row>
    <row r="622" spans="1:26" ht="15.75" customHeight="1">
      <c r="A622" s="160"/>
      <c r="B622" s="160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</row>
    <row r="623" spans="1:26" ht="15.75" customHeight="1">
      <c r="A623" s="160"/>
      <c r="B623" s="160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</row>
    <row r="624" spans="1:26" ht="15.75" customHeight="1">
      <c r="A624" s="160"/>
      <c r="B624" s="160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</row>
    <row r="625" spans="1:26" ht="15.75" customHeight="1">
      <c r="A625" s="160"/>
      <c r="B625" s="160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</row>
    <row r="626" spans="1:26" ht="15.75" customHeight="1">
      <c r="A626" s="160"/>
      <c r="B626" s="160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</row>
    <row r="627" spans="1:26" ht="15.75" customHeight="1">
      <c r="A627" s="160"/>
      <c r="B627" s="160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</row>
    <row r="628" spans="1:26" ht="15.75" customHeight="1">
      <c r="A628" s="160"/>
      <c r="B628" s="160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</row>
    <row r="629" spans="1:26" ht="15.75" customHeight="1">
      <c r="A629" s="160"/>
      <c r="B629" s="160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</row>
    <row r="630" spans="1:26" ht="15.75" customHeight="1">
      <c r="A630" s="160"/>
      <c r="B630" s="160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</row>
    <row r="631" spans="1:26" ht="15.75" customHeight="1">
      <c r="A631" s="160"/>
      <c r="B631" s="160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</row>
    <row r="632" spans="1:26" ht="15.75" customHeight="1">
      <c r="A632" s="160"/>
      <c r="B632" s="160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</row>
    <row r="633" spans="1:26" ht="15.75" customHeight="1">
      <c r="A633" s="160"/>
      <c r="B633" s="160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</row>
    <row r="634" spans="1:26" ht="15.75" customHeight="1">
      <c r="A634" s="160"/>
      <c r="B634" s="160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</row>
    <row r="635" spans="1:26" ht="15.75" customHeight="1">
      <c r="A635" s="160"/>
      <c r="B635" s="160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</row>
    <row r="636" spans="1:26" ht="15.75" customHeight="1">
      <c r="A636" s="160"/>
      <c r="B636" s="160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</row>
    <row r="637" spans="1:26" ht="15.75" customHeight="1">
      <c r="A637" s="160"/>
      <c r="B637" s="160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</row>
    <row r="638" spans="1:26" ht="15.75" customHeight="1">
      <c r="A638" s="160"/>
      <c r="B638" s="160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</row>
    <row r="639" spans="1:26" ht="15.75" customHeight="1">
      <c r="A639" s="160"/>
      <c r="B639" s="160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</row>
    <row r="640" spans="1:26" ht="15.75" customHeight="1">
      <c r="A640" s="160"/>
      <c r="B640" s="160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</row>
    <row r="641" spans="1:26" ht="15.75" customHeight="1">
      <c r="A641" s="160"/>
      <c r="B641" s="160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</row>
    <row r="642" spans="1:26" ht="15.75" customHeight="1">
      <c r="A642" s="160"/>
      <c r="B642" s="160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</row>
    <row r="643" spans="1:26" ht="15.75" customHeight="1">
      <c r="A643" s="160"/>
      <c r="B643" s="160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</row>
    <row r="644" spans="1:26" ht="15.75" customHeight="1">
      <c r="A644" s="160"/>
      <c r="B644" s="160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</row>
    <row r="645" spans="1:26" ht="15.75" customHeight="1">
      <c r="A645" s="160"/>
      <c r="B645" s="160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</row>
    <row r="646" spans="1:26" ht="15.75" customHeight="1">
      <c r="A646" s="160"/>
      <c r="B646" s="160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</row>
    <row r="647" spans="1:26" ht="15.75" customHeight="1">
      <c r="A647" s="160"/>
      <c r="B647" s="160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</row>
    <row r="648" spans="1:26" ht="15.75" customHeight="1">
      <c r="A648" s="160"/>
      <c r="B648" s="160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</row>
    <row r="649" spans="1:26" ht="15.75" customHeight="1">
      <c r="A649" s="160"/>
      <c r="B649" s="160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</row>
    <row r="650" spans="1:26" ht="15.75" customHeight="1">
      <c r="A650" s="160"/>
      <c r="B650" s="160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</row>
    <row r="651" spans="1:26" ht="15.75" customHeight="1">
      <c r="A651" s="160"/>
      <c r="B651" s="160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</row>
    <row r="652" spans="1:26" ht="15.75" customHeight="1">
      <c r="A652" s="160"/>
      <c r="B652" s="160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</row>
    <row r="653" spans="1:26" ht="15.75" customHeight="1">
      <c r="A653" s="160"/>
      <c r="B653" s="160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</row>
    <row r="654" spans="1:26" ht="15.75" customHeight="1">
      <c r="A654" s="160"/>
      <c r="B654" s="160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</row>
    <row r="655" spans="1:26" ht="15.75" customHeight="1">
      <c r="A655" s="160"/>
      <c r="B655" s="160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</row>
    <row r="656" spans="1:26" ht="15.75" customHeight="1">
      <c r="A656" s="160"/>
      <c r="B656" s="160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</row>
    <row r="657" spans="1:26" ht="15.75" customHeight="1">
      <c r="A657" s="160"/>
      <c r="B657" s="160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</row>
    <row r="658" spans="1:26" ht="15.75" customHeight="1">
      <c r="A658" s="160"/>
      <c r="B658" s="160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</row>
    <row r="659" spans="1:26" ht="15.75" customHeight="1">
      <c r="A659" s="160"/>
      <c r="B659" s="160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</row>
    <row r="660" spans="1:26" ht="15.75" customHeight="1">
      <c r="A660" s="160"/>
      <c r="B660" s="160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</row>
    <row r="661" spans="1:26" ht="15.75" customHeight="1">
      <c r="A661" s="160"/>
      <c r="B661" s="160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</row>
    <row r="662" spans="1:26" ht="15.75" customHeight="1">
      <c r="A662" s="160"/>
      <c r="B662" s="160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</row>
    <row r="663" spans="1:26" ht="15.75" customHeight="1">
      <c r="A663" s="160"/>
      <c r="B663" s="160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</row>
    <row r="664" spans="1:26" ht="15.75" customHeight="1">
      <c r="A664" s="160"/>
      <c r="B664" s="160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</row>
    <row r="665" spans="1:26" ht="15.75" customHeight="1">
      <c r="A665" s="160"/>
      <c r="B665" s="160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</row>
    <row r="666" spans="1:26" ht="15.75" customHeight="1">
      <c r="A666" s="160"/>
      <c r="B666" s="160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</row>
    <row r="667" spans="1:26" ht="15.75" customHeight="1">
      <c r="A667" s="160"/>
      <c r="B667" s="160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</row>
    <row r="668" spans="1:26" ht="15.75" customHeight="1">
      <c r="A668" s="160"/>
      <c r="B668" s="160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</row>
    <row r="669" spans="1:26" ht="15.75" customHeight="1">
      <c r="A669" s="160"/>
      <c r="B669" s="160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</row>
    <row r="670" spans="1:26" ht="15.75" customHeight="1">
      <c r="A670" s="160"/>
      <c r="B670" s="160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</row>
    <row r="671" spans="1:26" ht="15.75" customHeight="1">
      <c r="A671" s="160"/>
      <c r="B671" s="160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</row>
    <row r="672" spans="1:26" ht="15.75" customHeight="1">
      <c r="A672" s="160"/>
      <c r="B672" s="160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</row>
    <row r="673" spans="1:26" ht="15.75" customHeight="1">
      <c r="A673" s="160"/>
      <c r="B673" s="160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</row>
    <row r="674" spans="1:26" ht="15.75" customHeight="1">
      <c r="A674" s="160"/>
      <c r="B674" s="160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</row>
    <row r="675" spans="1:26" ht="15.75" customHeight="1">
      <c r="A675" s="160"/>
      <c r="B675" s="160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</row>
    <row r="676" spans="1:26" ht="15.75" customHeight="1">
      <c r="A676" s="160"/>
      <c r="B676" s="160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</row>
    <row r="677" spans="1:26" ht="15.75" customHeight="1">
      <c r="A677" s="160"/>
      <c r="B677" s="160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</row>
    <row r="678" spans="1:26" ht="15.75" customHeight="1">
      <c r="A678" s="160"/>
      <c r="B678" s="160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</row>
    <row r="679" spans="1:26" ht="15.75" customHeight="1">
      <c r="A679" s="160"/>
      <c r="B679" s="160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</row>
    <row r="680" spans="1:26" ht="15.75" customHeight="1">
      <c r="A680" s="160"/>
      <c r="B680" s="160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</row>
    <row r="681" spans="1:26" ht="15.75" customHeight="1">
      <c r="A681" s="160"/>
      <c r="B681" s="160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</row>
    <row r="682" spans="1:26" ht="15.75" customHeight="1">
      <c r="A682" s="160"/>
      <c r="B682" s="160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</row>
    <row r="683" spans="1:26" ht="15.75" customHeight="1">
      <c r="A683" s="160"/>
      <c r="B683" s="160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</row>
    <row r="684" spans="1:26" ht="15.75" customHeight="1">
      <c r="A684" s="160"/>
      <c r="B684" s="160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</row>
    <row r="685" spans="1:26" ht="15.75" customHeight="1">
      <c r="A685" s="160"/>
      <c r="B685" s="160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</row>
    <row r="686" spans="1:26" ht="15.75" customHeight="1">
      <c r="A686" s="160"/>
      <c r="B686" s="160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</row>
    <row r="687" spans="1:26" ht="15.75" customHeight="1">
      <c r="A687" s="160"/>
      <c r="B687" s="160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</row>
    <row r="688" spans="1:26" ht="15.75" customHeight="1">
      <c r="A688" s="160"/>
      <c r="B688" s="160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</row>
    <row r="689" spans="1:26" ht="15.75" customHeight="1">
      <c r="A689" s="160"/>
      <c r="B689" s="160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</row>
    <row r="690" spans="1:26" ht="15.75" customHeight="1">
      <c r="A690" s="160"/>
      <c r="B690" s="160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</row>
    <row r="691" spans="1:26" ht="15.75" customHeight="1">
      <c r="A691" s="160"/>
      <c r="B691" s="160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</row>
    <row r="692" spans="1:26" ht="15.75" customHeight="1">
      <c r="A692" s="160"/>
      <c r="B692" s="160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</row>
    <row r="693" spans="1:26" ht="15.75" customHeight="1">
      <c r="A693" s="160"/>
      <c r="B693" s="160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</row>
    <row r="694" spans="1:26" ht="15.75" customHeight="1">
      <c r="A694" s="160"/>
      <c r="B694" s="160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</row>
    <row r="695" spans="1:26" ht="15.75" customHeight="1">
      <c r="A695" s="160"/>
      <c r="B695" s="160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</row>
    <row r="696" spans="1:26" ht="15.75" customHeight="1">
      <c r="A696" s="160"/>
      <c r="B696" s="160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</row>
    <row r="697" spans="1:26" ht="15.75" customHeight="1">
      <c r="A697" s="160"/>
      <c r="B697" s="160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</row>
    <row r="698" spans="1:26" ht="15.75" customHeight="1">
      <c r="A698" s="160"/>
      <c r="B698" s="160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</row>
    <row r="699" spans="1:26" ht="15.75" customHeight="1">
      <c r="A699" s="160"/>
      <c r="B699" s="160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</row>
    <row r="700" spans="1:26" ht="15.75" customHeight="1">
      <c r="A700" s="160"/>
      <c r="B700" s="160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</row>
    <row r="701" spans="1:26" ht="15.75" customHeight="1">
      <c r="A701" s="160"/>
      <c r="B701" s="160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</row>
    <row r="702" spans="1:26" ht="15.75" customHeight="1">
      <c r="A702" s="160"/>
      <c r="B702" s="160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</row>
    <row r="703" spans="1:26" ht="15.75" customHeight="1">
      <c r="A703" s="160"/>
      <c r="B703" s="160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</row>
    <row r="704" spans="1:26" ht="15.75" customHeight="1">
      <c r="A704" s="160"/>
      <c r="B704" s="160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</row>
    <row r="705" spans="1:26" ht="15.75" customHeight="1">
      <c r="A705" s="160"/>
      <c r="B705" s="160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</row>
    <row r="706" spans="1:26" ht="15.75" customHeight="1">
      <c r="A706" s="160"/>
      <c r="B706" s="160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</row>
    <row r="707" spans="1:26" ht="15.75" customHeight="1">
      <c r="A707" s="160"/>
      <c r="B707" s="160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</row>
    <row r="708" spans="1:26" ht="15.75" customHeight="1">
      <c r="A708" s="160"/>
      <c r="B708" s="160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</row>
    <row r="709" spans="1:26" ht="15.75" customHeight="1">
      <c r="A709" s="160"/>
      <c r="B709" s="160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</row>
    <row r="710" spans="1:26" ht="15.75" customHeight="1">
      <c r="A710" s="160"/>
      <c r="B710" s="160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</row>
    <row r="711" spans="1:26" ht="15.75" customHeight="1">
      <c r="A711" s="160"/>
      <c r="B711" s="160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</row>
    <row r="712" spans="1:26" ht="15.75" customHeight="1">
      <c r="A712" s="160"/>
      <c r="B712" s="160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</row>
    <row r="713" spans="1:26" ht="15.75" customHeight="1">
      <c r="A713" s="160"/>
      <c r="B713" s="160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</row>
    <row r="714" spans="1:26" ht="15.75" customHeight="1">
      <c r="A714" s="160"/>
      <c r="B714" s="160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</row>
    <row r="715" spans="1:26" ht="15.75" customHeight="1">
      <c r="A715" s="160"/>
      <c r="B715" s="160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</row>
    <row r="716" spans="1:26" ht="15.75" customHeight="1">
      <c r="A716" s="160"/>
      <c r="B716" s="160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</row>
    <row r="717" spans="1:26" ht="15.75" customHeight="1">
      <c r="A717" s="160"/>
      <c r="B717" s="160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</row>
    <row r="718" spans="1:26" ht="15.75" customHeight="1">
      <c r="A718" s="160"/>
      <c r="B718" s="160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</row>
    <row r="719" spans="1:26" ht="15.75" customHeight="1">
      <c r="A719" s="160"/>
      <c r="B719" s="160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</row>
    <row r="720" spans="1:26" ht="15.75" customHeight="1">
      <c r="A720" s="160"/>
      <c r="B720" s="160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</row>
    <row r="721" spans="1:26" ht="15.75" customHeight="1">
      <c r="A721" s="160"/>
      <c r="B721" s="160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</row>
    <row r="722" spans="1:26" ht="15.75" customHeight="1">
      <c r="A722" s="160"/>
      <c r="B722" s="160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</row>
    <row r="723" spans="1:26" ht="15.75" customHeight="1">
      <c r="A723" s="160"/>
      <c r="B723" s="160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</row>
    <row r="724" spans="1:26" ht="15.75" customHeight="1">
      <c r="A724" s="160"/>
      <c r="B724" s="160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</row>
    <row r="725" spans="1:26" ht="15.75" customHeight="1">
      <c r="A725" s="160"/>
      <c r="B725" s="160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</row>
    <row r="726" spans="1:26" ht="15.75" customHeight="1">
      <c r="A726" s="160"/>
      <c r="B726" s="160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</row>
    <row r="727" spans="1:26" ht="15.75" customHeight="1">
      <c r="A727" s="160"/>
      <c r="B727" s="160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</row>
    <row r="728" spans="1:26" ht="15.75" customHeight="1">
      <c r="A728" s="160"/>
      <c r="B728" s="160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</row>
    <row r="729" spans="1:26" ht="15.75" customHeight="1">
      <c r="A729" s="160"/>
      <c r="B729" s="160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</row>
    <row r="730" spans="1:26" ht="15.75" customHeight="1">
      <c r="A730" s="160"/>
      <c r="B730" s="160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</row>
    <row r="731" spans="1:26" ht="15.75" customHeight="1">
      <c r="A731" s="160"/>
      <c r="B731" s="160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</row>
    <row r="732" spans="1:26" ht="15.75" customHeight="1">
      <c r="A732" s="160"/>
      <c r="B732" s="160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</row>
    <row r="733" spans="1:26" ht="15.75" customHeight="1">
      <c r="A733" s="160"/>
      <c r="B733" s="160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</row>
    <row r="734" spans="1:26" ht="15.75" customHeight="1">
      <c r="A734" s="160"/>
      <c r="B734" s="160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</row>
    <row r="735" spans="1:26" ht="15.75" customHeight="1">
      <c r="A735" s="160"/>
      <c r="B735" s="160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</row>
    <row r="736" spans="1:26" ht="15.75" customHeight="1">
      <c r="A736" s="160"/>
      <c r="B736" s="160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</row>
    <row r="737" spans="1:26" ht="15.75" customHeight="1">
      <c r="A737" s="160"/>
      <c r="B737" s="160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</row>
    <row r="738" spans="1:26" ht="15.75" customHeight="1">
      <c r="A738" s="160"/>
      <c r="B738" s="160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</row>
    <row r="739" spans="1:26" ht="15.75" customHeight="1">
      <c r="A739" s="160"/>
      <c r="B739" s="160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</row>
    <row r="740" spans="1:26" ht="15.75" customHeight="1">
      <c r="A740" s="160"/>
      <c r="B740" s="160"/>
      <c r="C740" s="161"/>
      <c r="D740" s="161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</row>
    <row r="741" spans="1:26" ht="15.75" customHeight="1">
      <c r="A741" s="160"/>
      <c r="B741" s="160"/>
      <c r="C741" s="161"/>
      <c r="D741" s="161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</row>
    <row r="742" spans="1:26" ht="15.75" customHeight="1">
      <c r="A742" s="160"/>
      <c r="B742" s="160"/>
      <c r="C742" s="161"/>
      <c r="D742" s="161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</row>
    <row r="743" spans="1:26" ht="15.75" customHeight="1">
      <c r="A743" s="160"/>
      <c r="B743" s="160"/>
      <c r="C743" s="161"/>
      <c r="D743" s="161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</row>
    <row r="744" spans="1:26" ht="15.75" customHeight="1">
      <c r="A744" s="160"/>
      <c r="B744" s="160"/>
      <c r="C744" s="161"/>
      <c r="D744" s="161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</row>
    <row r="745" spans="1:26" ht="15.75" customHeight="1">
      <c r="A745" s="160"/>
      <c r="B745" s="160"/>
      <c r="C745" s="161"/>
      <c r="D745" s="161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</row>
    <row r="746" spans="1:26" ht="15.75" customHeight="1">
      <c r="A746" s="160"/>
      <c r="B746" s="160"/>
      <c r="C746" s="161"/>
      <c r="D746" s="161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</row>
    <row r="747" spans="1:26" ht="15.75" customHeight="1">
      <c r="A747" s="160"/>
      <c r="B747" s="160"/>
      <c r="C747" s="161"/>
      <c r="D747" s="161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</row>
    <row r="748" spans="1:26" ht="15.75" customHeight="1">
      <c r="A748" s="160"/>
      <c r="B748" s="160"/>
      <c r="C748" s="161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</row>
    <row r="749" spans="1:26" ht="15.75" customHeight="1">
      <c r="A749" s="160"/>
      <c r="B749" s="160"/>
      <c r="C749" s="161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</row>
    <row r="750" spans="1:26" ht="15.75" customHeight="1">
      <c r="A750" s="160"/>
      <c r="B750" s="160"/>
      <c r="C750" s="161"/>
      <c r="D750" s="161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</row>
    <row r="751" spans="1:26" ht="15.75" customHeight="1">
      <c r="A751" s="160"/>
      <c r="B751" s="160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</row>
    <row r="752" spans="1:26" ht="15.75" customHeight="1">
      <c r="A752" s="160"/>
      <c r="B752" s="160"/>
      <c r="C752" s="161"/>
      <c r="D752" s="161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</row>
    <row r="753" spans="1:26" ht="15.75" customHeight="1">
      <c r="A753" s="160"/>
      <c r="B753" s="160"/>
      <c r="C753" s="161"/>
      <c r="D753" s="161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</row>
    <row r="754" spans="1:26" ht="15.75" customHeight="1">
      <c r="A754" s="160"/>
      <c r="B754" s="160"/>
      <c r="C754" s="161"/>
      <c r="D754" s="161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</row>
    <row r="755" spans="1:26" ht="15.75" customHeight="1">
      <c r="A755" s="160"/>
      <c r="B755" s="160"/>
      <c r="C755" s="161"/>
      <c r="D755" s="161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</row>
    <row r="756" spans="1:26" ht="15.75" customHeight="1">
      <c r="A756" s="160"/>
      <c r="B756" s="160"/>
      <c r="C756" s="161"/>
      <c r="D756" s="161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</row>
    <row r="757" spans="1:26" ht="15.75" customHeight="1">
      <c r="A757" s="160"/>
      <c r="B757" s="160"/>
      <c r="C757" s="161"/>
      <c r="D757" s="161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</row>
    <row r="758" spans="1:26" ht="15.75" customHeight="1">
      <c r="A758" s="160"/>
      <c r="B758" s="160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</row>
    <row r="759" spans="1:26" ht="15.75" customHeight="1">
      <c r="A759" s="160"/>
      <c r="B759" s="160"/>
      <c r="C759" s="161"/>
      <c r="D759" s="161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</row>
    <row r="760" spans="1:26" ht="15.75" customHeight="1">
      <c r="A760" s="160"/>
      <c r="B760" s="160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</row>
    <row r="761" spans="1:26" ht="15.75" customHeight="1">
      <c r="A761" s="160"/>
      <c r="B761" s="160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</row>
    <row r="762" spans="1:26" ht="15.75" customHeight="1">
      <c r="A762" s="160"/>
      <c r="B762" s="160"/>
      <c r="C762" s="161"/>
      <c r="D762" s="161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</row>
    <row r="763" spans="1:26" ht="15.75" customHeight="1">
      <c r="A763" s="160"/>
      <c r="B763" s="160"/>
      <c r="C763" s="161"/>
      <c r="D763" s="161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</row>
    <row r="764" spans="1:26" ht="15.75" customHeight="1">
      <c r="A764" s="160"/>
      <c r="B764" s="160"/>
      <c r="C764" s="161"/>
      <c r="D764" s="161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</row>
    <row r="765" spans="1:26" ht="15.75" customHeight="1">
      <c r="A765" s="160"/>
      <c r="B765" s="160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</row>
    <row r="766" spans="1:26" ht="15.75" customHeight="1">
      <c r="A766" s="160"/>
      <c r="B766" s="160"/>
      <c r="C766" s="161"/>
      <c r="D766" s="161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</row>
    <row r="767" spans="1:26" ht="15.75" customHeight="1">
      <c r="A767" s="160"/>
      <c r="B767" s="160"/>
      <c r="C767" s="161"/>
      <c r="D767" s="161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</row>
    <row r="768" spans="1:26" ht="15.75" customHeight="1">
      <c r="A768" s="160"/>
      <c r="B768" s="160"/>
      <c r="C768" s="161"/>
      <c r="D768" s="161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</row>
    <row r="769" spans="1:26" ht="15.75" customHeight="1">
      <c r="A769" s="160"/>
      <c r="B769" s="160"/>
      <c r="C769" s="161"/>
      <c r="D769" s="161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</row>
    <row r="770" spans="1:26" ht="15.75" customHeight="1">
      <c r="A770" s="160"/>
      <c r="B770" s="160"/>
      <c r="C770" s="161"/>
      <c r="D770" s="161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</row>
    <row r="771" spans="1:26" ht="15.75" customHeight="1">
      <c r="A771" s="160"/>
      <c r="B771" s="160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</row>
    <row r="772" spans="1:26" ht="15.75" customHeight="1">
      <c r="A772" s="160"/>
      <c r="B772" s="160"/>
      <c r="C772" s="161"/>
      <c r="D772" s="161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</row>
    <row r="773" spans="1:26" ht="15.75" customHeight="1">
      <c r="A773" s="160"/>
      <c r="B773" s="160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</row>
    <row r="774" spans="1:26" ht="15.75" customHeight="1">
      <c r="A774" s="160"/>
      <c r="B774" s="160"/>
      <c r="C774" s="161"/>
      <c r="D774" s="161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</row>
    <row r="775" spans="1:26" ht="15.75" customHeight="1">
      <c r="A775" s="160"/>
      <c r="B775" s="160"/>
      <c r="C775" s="161"/>
      <c r="D775" s="161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</row>
    <row r="776" spans="1:26" ht="15.75" customHeight="1">
      <c r="A776" s="160"/>
      <c r="B776" s="160"/>
      <c r="C776" s="161"/>
      <c r="D776" s="161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</row>
    <row r="777" spans="1:26" ht="15.75" customHeight="1">
      <c r="A777" s="160"/>
      <c r="B777" s="160"/>
      <c r="C777" s="161"/>
      <c r="D777" s="161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</row>
    <row r="778" spans="1:26" ht="15.75" customHeight="1">
      <c r="A778" s="160"/>
      <c r="B778" s="160"/>
      <c r="C778" s="161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</row>
    <row r="779" spans="1:26" ht="15.75" customHeight="1">
      <c r="A779" s="160"/>
      <c r="B779" s="160"/>
      <c r="C779" s="161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</row>
    <row r="780" spans="1:26" ht="15.75" customHeight="1">
      <c r="A780" s="160"/>
      <c r="B780" s="160"/>
      <c r="C780" s="161"/>
      <c r="D780" s="161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</row>
    <row r="781" spans="1:26" ht="15.75" customHeight="1">
      <c r="A781" s="160"/>
      <c r="B781" s="160"/>
      <c r="C781" s="161"/>
      <c r="D781" s="161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</row>
    <row r="782" spans="1:26" ht="15.75" customHeight="1">
      <c r="A782" s="160"/>
      <c r="B782" s="160"/>
      <c r="C782" s="161"/>
      <c r="D782" s="161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</row>
    <row r="783" spans="1:26" ht="15.75" customHeight="1">
      <c r="A783" s="160"/>
      <c r="B783" s="160"/>
      <c r="C783" s="161"/>
      <c r="D783" s="161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</row>
    <row r="784" spans="1:26" ht="15.75" customHeight="1">
      <c r="A784" s="160"/>
      <c r="B784" s="160"/>
      <c r="C784" s="161"/>
      <c r="D784" s="161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</row>
    <row r="785" spans="1:26" ht="15.75" customHeight="1">
      <c r="A785" s="160"/>
      <c r="B785" s="160"/>
      <c r="C785" s="161"/>
      <c r="D785" s="161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</row>
    <row r="786" spans="1:26" ht="15.75" customHeight="1">
      <c r="A786" s="160"/>
      <c r="B786" s="160"/>
      <c r="C786" s="161"/>
      <c r="D786" s="161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</row>
    <row r="787" spans="1:26" ht="15.75" customHeight="1">
      <c r="A787" s="160"/>
      <c r="B787" s="160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</row>
    <row r="788" spans="1:26" ht="15.75" customHeight="1">
      <c r="A788" s="160"/>
      <c r="B788" s="160"/>
      <c r="C788" s="161"/>
      <c r="D788" s="161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</row>
    <row r="789" spans="1:26" ht="15.75" customHeight="1">
      <c r="A789" s="160"/>
      <c r="B789" s="160"/>
      <c r="C789" s="161"/>
      <c r="D789" s="161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</row>
    <row r="790" spans="1:26" ht="15.75" customHeight="1">
      <c r="A790" s="160"/>
      <c r="B790" s="160"/>
      <c r="C790" s="161"/>
      <c r="D790" s="161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</row>
    <row r="791" spans="1:26" ht="15.75" customHeight="1">
      <c r="A791" s="160"/>
      <c r="B791" s="160"/>
      <c r="C791" s="161"/>
      <c r="D791" s="161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</row>
    <row r="792" spans="1:26" ht="15.75" customHeight="1">
      <c r="A792" s="160"/>
      <c r="B792" s="160"/>
      <c r="C792" s="161"/>
      <c r="D792" s="161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</row>
    <row r="793" spans="1:26" ht="15.75" customHeight="1">
      <c r="A793" s="160"/>
      <c r="B793" s="160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</row>
    <row r="794" spans="1:26" ht="15.75" customHeight="1">
      <c r="A794" s="160"/>
      <c r="B794" s="160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</row>
    <row r="795" spans="1:26" ht="15.75" customHeight="1">
      <c r="A795" s="160"/>
      <c r="B795" s="160"/>
      <c r="C795" s="161"/>
      <c r="D795" s="161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</row>
    <row r="796" spans="1:26" ht="15.75" customHeight="1">
      <c r="A796" s="160"/>
      <c r="B796" s="160"/>
      <c r="C796" s="161"/>
      <c r="D796" s="161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</row>
    <row r="797" spans="1:26" ht="15.75" customHeight="1">
      <c r="A797" s="160"/>
      <c r="B797" s="160"/>
      <c r="C797" s="161"/>
      <c r="D797" s="161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</row>
    <row r="798" spans="1:26" ht="15.75" customHeight="1">
      <c r="A798" s="160"/>
      <c r="B798" s="160"/>
      <c r="C798" s="161"/>
      <c r="D798" s="161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</row>
    <row r="799" spans="1:26" ht="15.75" customHeight="1">
      <c r="A799" s="160"/>
      <c r="B799" s="160"/>
      <c r="C799" s="161"/>
      <c r="D799" s="161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</row>
    <row r="800" spans="1:26" ht="15.75" customHeight="1">
      <c r="A800" s="160"/>
      <c r="B800" s="160"/>
      <c r="C800" s="161"/>
      <c r="D800" s="161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</row>
    <row r="801" spans="1:26" ht="15.75" customHeight="1">
      <c r="A801" s="160"/>
      <c r="B801" s="160"/>
      <c r="C801" s="161"/>
      <c r="D801" s="161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</row>
    <row r="802" spans="1:26" ht="15.75" customHeight="1">
      <c r="A802" s="160"/>
      <c r="B802" s="160"/>
      <c r="C802" s="161"/>
      <c r="D802" s="161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</row>
    <row r="803" spans="1:26" ht="15.75" customHeight="1">
      <c r="A803" s="160"/>
      <c r="B803" s="160"/>
      <c r="C803" s="161"/>
      <c r="D803" s="161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</row>
    <row r="804" spans="1:26" ht="15.75" customHeight="1">
      <c r="A804" s="160"/>
      <c r="B804" s="160"/>
      <c r="C804" s="161"/>
      <c r="D804" s="161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</row>
    <row r="805" spans="1:26" ht="15.75" customHeight="1">
      <c r="A805" s="160"/>
      <c r="B805" s="160"/>
      <c r="C805" s="161"/>
      <c r="D805" s="161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</row>
    <row r="806" spans="1:26" ht="15.75" customHeight="1">
      <c r="A806" s="160"/>
      <c r="B806" s="160"/>
      <c r="C806" s="161"/>
      <c r="D806" s="161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</row>
    <row r="807" spans="1:26" ht="15.75" customHeight="1">
      <c r="A807" s="160"/>
      <c r="B807" s="160"/>
      <c r="C807" s="161"/>
      <c r="D807" s="161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</row>
    <row r="808" spans="1:26" ht="15.75" customHeight="1">
      <c r="A808" s="160"/>
      <c r="B808" s="160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</row>
    <row r="809" spans="1:26" ht="15.75" customHeight="1">
      <c r="A809" s="160"/>
      <c r="B809" s="160"/>
      <c r="C809" s="161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</row>
    <row r="810" spans="1:26" ht="15.75" customHeight="1">
      <c r="A810" s="160"/>
      <c r="B810" s="160"/>
      <c r="C810" s="161"/>
      <c r="D810" s="161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</row>
    <row r="811" spans="1:26" ht="15.75" customHeight="1">
      <c r="A811" s="160"/>
      <c r="B811" s="160"/>
      <c r="C811" s="161"/>
      <c r="D811" s="161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</row>
    <row r="812" spans="1:26" ht="15.75" customHeight="1">
      <c r="A812" s="160"/>
      <c r="B812" s="160"/>
      <c r="C812" s="161"/>
      <c r="D812" s="161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</row>
    <row r="813" spans="1:26" ht="15.75" customHeight="1">
      <c r="A813" s="160"/>
      <c r="B813" s="160"/>
      <c r="C813" s="161"/>
      <c r="D813" s="161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</row>
    <row r="814" spans="1:26" ht="15.75" customHeight="1">
      <c r="A814" s="160"/>
      <c r="B814" s="160"/>
      <c r="C814" s="161"/>
      <c r="D814" s="161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</row>
    <row r="815" spans="1:26" ht="15.75" customHeight="1">
      <c r="A815" s="160"/>
      <c r="B815" s="160"/>
      <c r="C815" s="161"/>
      <c r="D815" s="161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</row>
    <row r="816" spans="1:26" ht="15.75" customHeight="1">
      <c r="A816" s="160"/>
      <c r="B816" s="160"/>
      <c r="C816" s="161"/>
      <c r="D816" s="161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</row>
    <row r="817" spans="1:26" ht="15.75" customHeight="1">
      <c r="A817" s="160"/>
      <c r="B817" s="160"/>
      <c r="C817" s="161"/>
      <c r="D817" s="161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</row>
    <row r="818" spans="1:26" ht="15.75" customHeight="1">
      <c r="A818" s="160"/>
      <c r="B818" s="160"/>
      <c r="C818" s="161"/>
      <c r="D818" s="161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</row>
    <row r="819" spans="1:26" ht="15.75" customHeight="1">
      <c r="A819" s="160"/>
      <c r="B819" s="160"/>
      <c r="C819" s="161"/>
      <c r="D819" s="161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</row>
    <row r="820" spans="1:26" ht="15.75" customHeight="1">
      <c r="A820" s="160"/>
      <c r="B820" s="160"/>
      <c r="C820" s="161"/>
      <c r="D820" s="161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</row>
    <row r="821" spans="1:26" ht="15.75" customHeight="1">
      <c r="A821" s="160"/>
      <c r="B821" s="160"/>
      <c r="C821" s="161"/>
      <c r="D821" s="161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</row>
    <row r="822" spans="1:26" ht="15.75" customHeight="1">
      <c r="A822" s="160"/>
      <c r="B822" s="160"/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</row>
    <row r="823" spans="1:26" ht="15.75" customHeight="1">
      <c r="A823" s="160"/>
      <c r="B823" s="160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</row>
    <row r="824" spans="1:26" ht="15.75" customHeight="1">
      <c r="A824" s="160"/>
      <c r="B824" s="160"/>
      <c r="C824" s="161"/>
      <c r="D824" s="161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</row>
    <row r="825" spans="1:26" ht="15.75" customHeight="1">
      <c r="A825" s="160"/>
      <c r="B825" s="160"/>
      <c r="C825" s="161"/>
      <c r="D825" s="161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</row>
    <row r="826" spans="1:26" ht="15.75" customHeight="1">
      <c r="A826" s="160"/>
      <c r="B826" s="160"/>
      <c r="C826" s="161"/>
      <c r="D826" s="161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</row>
    <row r="827" spans="1:26" ht="15.75" customHeight="1">
      <c r="A827" s="160"/>
      <c r="B827" s="160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</row>
    <row r="828" spans="1:26" ht="15.75" customHeight="1">
      <c r="A828" s="160"/>
      <c r="B828" s="160"/>
      <c r="C828" s="161"/>
      <c r="D828" s="161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</row>
    <row r="829" spans="1:26" ht="15.75" customHeight="1">
      <c r="A829" s="160"/>
      <c r="B829" s="160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</row>
    <row r="830" spans="1:26" ht="15.75" customHeight="1">
      <c r="A830" s="160"/>
      <c r="B830" s="160"/>
      <c r="C830" s="161"/>
      <c r="D830" s="161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</row>
    <row r="831" spans="1:26" ht="15.75" customHeight="1">
      <c r="A831" s="160"/>
      <c r="B831" s="160"/>
      <c r="C831" s="161"/>
      <c r="D831" s="161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</row>
    <row r="832" spans="1:26" ht="15.75" customHeight="1">
      <c r="A832" s="160"/>
      <c r="B832" s="160"/>
      <c r="C832" s="161"/>
      <c r="D832" s="161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</row>
    <row r="833" spans="1:26" ht="15.75" customHeight="1">
      <c r="A833" s="160"/>
      <c r="B833" s="160"/>
      <c r="C833" s="161"/>
      <c r="D833" s="161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</row>
    <row r="834" spans="1:26" ht="15.75" customHeight="1">
      <c r="A834" s="160"/>
      <c r="B834" s="160"/>
      <c r="C834" s="161"/>
      <c r="D834" s="161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</row>
    <row r="835" spans="1:26" ht="15.75" customHeight="1">
      <c r="A835" s="160"/>
      <c r="B835" s="160"/>
      <c r="C835" s="161"/>
      <c r="D835" s="161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</row>
    <row r="836" spans="1:26" ht="15.75" customHeight="1">
      <c r="A836" s="160"/>
      <c r="B836" s="160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</row>
    <row r="837" spans="1:26" ht="15.75" customHeight="1">
      <c r="A837" s="160"/>
      <c r="B837" s="160"/>
      <c r="C837" s="161"/>
      <c r="D837" s="161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</row>
    <row r="838" spans="1:26" ht="15.75" customHeight="1">
      <c r="A838" s="160"/>
      <c r="B838" s="160"/>
      <c r="C838" s="161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</row>
    <row r="839" spans="1:26" ht="15.75" customHeight="1">
      <c r="A839" s="160"/>
      <c r="B839" s="160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</row>
    <row r="840" spans="1:26" ht="15.75" customHeight="1">
      <c r="A840" s="160"/>
      <c r="B840" s="160"/>
      <c r="C840" s="161"/>
      <c r="D840" s="161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</row>
    <row r="841" spans="1:26" ht="15.75" customHeight="1">
      <c r="A841" s="160"/>
      <c r="B841" s="160"/>
      <c r="C841" s="161"/>
      <c r="D841" s="161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</row>
    <row r="842" spans="1:26" ht="15.75" customHeight="1">
      <c r="A842" s="160"/>
      <c r="B842" s="160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</row>
    <row r="843" spans="1:26" ht="15.75" customHeight="1">
      <c r="A843" s="160"/>
      <c r="B843" s="160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</row>
    <row r="844" spans="1:26" ht="15.75" customHeight="1">
      <c r="A844" s="160"/>
      <c r="B844" s="160"/>
      <c r="C844" s="161"/>
      <c r="D844" s="161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</row>
    <row r="845" spans="1:26" ht="15.75" customHeight="1">
      <c r="A845" s="160"/>
      <c r="B845" s="160"/>
      <c r="C845" s="161"/>
      <c r="D845" s="161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</row>
    <row r="846" spans="1:26" ht="15.75" customHeight="1">
      <c r="A846" s="160"/>
      <c r="B846" s="160"/>
      <c r="C846" s="161"/>
      <c r="D846" s="161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</row>
    <row r="847" spans="1:26" ht="15.75" customHeight="1">
      <c r="A847" s="160"/>
      <c r="B847" s="160"/>
      <c r="C847" s="161"/>
      <c r="D847" s="161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</row>
    <row r="848" spans="1:26" ht="15.75" customHeight="1">
      <c r="A848" s="160"/>
      <c r="B848" s="160"/>
      <c r="C848" s="161"/>
      <c r="D848" s="161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</row>
    <row r="849" spans="1:26" ht="15.75" customHeight="1">
      <c r="A849" s="160"/>
      <c r="B849" s="160"/>
      <c r="C849" s="161"/>
      <c r="D849" s="161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</row>
    <row r="850" spans="1:26" ht="15.75" customHeight="1">
      <c r="A850" s="160"/>
      <c r="B850" s="160"/>
      <c r="C850" s="161"/>
      <c r="D850" s="161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</row>
    <row r="851" spans="1:26" ht="15.75" customHeight="1">
      <c r="A851" s="160"/>
      <c r="B851" s="160"/>
      <c r="C851" s="161"/>
      <c r="D851" s="161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</row>
    <row r="852" spans="1:26" ht="15.75" customHeight="1">
      <c r="A852" s="160"/>
      <c r="B852" s="160"/>
      <c r="C852" s="161"/>
      <c r="D852" s="161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</row>
    <row r="853" spans="1:26" ht="15.75" customHeight="1">
      <c r="A853" s="160"/>
      <c r="B853" s="160"/>
      <c r="C853" s="161"/>
      <c r="D853" s="161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</row>
    <row r="854" spans="1:26" ht="15.75" customHeight="1">
      <c r="A854" s="160"/>
      <c r="B854" s="160"/>
      <c r="C854" s="161"/>
      <c r="D854" s="161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</row>
    <row r="855" spans="1:26" ht="15.75" customHeight="1">
      <c r="A855" s="160"/>
      <c r="B855" s="160"/>
      <c r="C855" s="161"/>
      <c r="D855" s="161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</row>
    <row r="856" spans="1:26" ht="15.75" customHeight="1">
      <c r="A856" s="160"/>
      <c r="B856" s="160"/>
      <c r="C856" s="161"/>
      <c r="D856" s="161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</row>
    <row r="857" spans="1:26" ht="15.75" customHeight="1">
      <c r="A857" s="160"/>
      <c r="B857" s="160"/>
      <c r="C857" s="161"/>
      <c r="D857" s="161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</row>
    <row r="858" spans="1:26" ht="15.75" customHeight="1">
      <c r="A858" s="160"/>
      <c r="B858" s="160"/>
      <c r="C858" s="161"/>
      <c r="D858" s="161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</row>
    <row r="859" spans="1:26" ht="15.75" customHeight="1">
      <c r="A859" s="160"/>
      <c r="B859" s="160"/>
      <c r="C859" s="161"/>
      <c r="D859" s="161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</row>
    <row r="860" spans="1:26" ht="15.75" customHeight="1">
      <c r="A860" s="160"/>
      <c r="B860" s="160"/>
      <c r="C860" s="161"/>
      <c r="D860" s="161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</row>
    <row r="861" spans="1:26" ht="15.75" customHeight="1">
      <c r="A861" s="160"/>
      <c r="B861" s="160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</row>
    <row r="862" spans="1:26" ht="15.75" customHeight="1">
      <c r="A862" s="160"/>
      <c r="B862" s="160"/>
      <c r="C862" s="161"/>
      <c r="D862" s="161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</row>
    <row r="863" spans="1:26" ht="15.75" customHeight="1">
      <c r="A863" s="160"/>
      <c r="B863" s="160"/>
      <c r="C863" s="161"/>
      <c r="D863" s="161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</row>
    <row r="864" spans="1:26" ht="15.75" customHeight="1">
      <c r="A864" s="160"/>
      <c r="B864" s="160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</row>
    <row r="865" spans="1:26" ht="15.75" customHeight="1">
      <c r="A865" s="160"/>
      <c r="B865" s="160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</row>
    <row r="866" spans="1:26" ht="15.75" customHeight="1">
      <c r="A866" s="160"/>
      <c r="B866" s="160"/>
      <c r="C866" s="161"/>
      <c r="D866" s="161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</row>
    <row r="867" spans="1:26" ht="15.75" customHeight="1">
      <c r="A867" s="160"/>
      <c r="B867" s="160"/>
      <c r="C867" s="161"/>
      <c r="D867" s="161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</row>
    <row r="868" spans="1:26" ht="15.75" customHeight="1">
      <c r="A868" s="160"/>
      <c r="B868" s="160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</row>
    <row r="869" spans="1:26" ht="15.75" customHeight="1">
      <c r="A869" s="160"/>
      <c r="B869" s="160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</row>
    <row r="870" spans="1:26" ht="15.75" customHeight="1">
      <c r="A870" s="160"/>
      <c r="B870" s="160"/>
      <c r="C870" s="161"/>
      <c r="D870" s="161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</row>
    <row r="871" spans="1:26" ht="15.75" customHeight="1">
      <c r="A871" s="160"/>
      <c r="B871" s="160"/>
      <c r="C871" s="161"/>
      <c r="D871" s="161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</row>
    <row r="872" spans="1:26" ht="15.75" customHeight="1">
      <c r="A872" s="160"/>
      <c r="B872" s="160"/>
      <c r="C872" s="161"/>
      <c r="D872" s="161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</row>
    <row r="873" spans="1:26" ht="15.75" customHeight="1">
      <c r="A873" s="160"/>
      <c r="B873" s="160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</row>
    <row r="874" spans="1:26" ht="15.75" customHeight="1">
      <c r="A874" s="160"/>
      <c r="B874" s="160"/>
      <c r="C874" s="161"/>
      <c r="D874" s="161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</row>
    <row r="875" spans="1:26" ht="15.75" customHeight="1">
      <c r="A875" s="160"/>
      <c r="B875" s="160"/>
      <c r="C875" s="161"/>
      <c r="D875" s="161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</row>
    <row r="876" spans="1:26" ht="15.75" customHeight="1">
      <c r="A876" s="160"/>
      <c r="B876" s="160"/>
      <c r="C876" s="161"/>
      <c r="D876" s="161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</row>
    <row r="877" spans="1:26" ht="15.75" customHeight="1">
      <c r="A877" s="160"/>
      <c r="B877" s="160"/>
      <c r="C877" s="161"/>
      <c r="D877" s="161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</row>
    <row r="878" spans="1:26" ht="15.75" customHeight="1">
      <c r="A878" s="160"/>
      <c r="B878" s="160"/>
      <c r="C878" s="161"/>
      <c r="D878" s="161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</row>
    <row r="879" spans="1:26" ht="15.75" customHeight="1">
      <c r="A879" s="160"/>
      <c r="B879" s="160"/>
      <c r="C879" s="161"/>
      <c r="D879" s="161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</row>
    <row r="880" spans="1:26" ht="15.75" customHeight="1">
      <c r="A880" s="160"/>
      <c r="B880" s="160"/>
      <c r="C880" s="161"/>
      <c r="D880" s="161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</row>
    <row r="881" spans="1:26" ht="15.75" customHeight="1">
      <c r="A881" s="160"/>
      <c r="B881" s="160"/>
      <c r="C881" s="161"/>
      <c r="D881" s="161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</row>
    <row r="882" spans="1:26" ht="15.75" customHeight="1">
      <c r="A882" s="160"/>
      <c r="B882" s="160"/>
      <c r="C882" s="161"/>
      <c r="D882" s="161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</row>
    <row r="883" spans="1:26" ht="15.75" customHeight="1">
      <c r="A883" s="160"/>
      <c r="B883" s="160"/>
      <c r="C883" s="161"/>
      <c r="D883" s="161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</row>
    <row r="884" spans="1:26" ht="15.75" customHeight="1">
      <c r="A884" s="160"/>
      <c r="B884" s="160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</row>
    <row r="885" spans="1:26" ht="15.75" customHeight="1">
      <c r="A885" s="160"/>
      <c r="B885" s="160"/>
      <c r="C885" s="161"/>
      <c r="D885" s="161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</row>
    <row r="886" spans="1:26" ht="15.75" customHeight="1">
      <c r="A886" s="160"/>
      <c r="B886" s="160"/>
      <c r="C886" s="161"/>
      <c r="D886" s="161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</row>
    <row r="887" spans="1:26" ht="15.75" customHeight="1">
      <c r="A887" s="160"/>
      <c r="B887" s="160"/>
      <c r="C887" s="161"/>
      <c r="D887" s="161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</row>
    <row r="888" spans="1:26" ht="15.75" customHeight="1">
      <c r="A888" s="160"/>
      <c r="B888" s="160"/>
      <c r="C888" s="161"/>
      <c r="D888" s="161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</row>
    <row r="889" spans="1:26" ht="15.75" customHeight="1">
      <c r="A889" s="160"/>
      <c r="B889" s="160"/>
      <c r="C889" s="161"/>
      <c r="D889" s="161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</row>
    <row r="890" spans="1:26" ht="15.75" customHeight="1">
      <c r="A890" s="160"/>
      <c r="B890" s="160"/>
      <c r="C890" s="161"/>
      <c r="D890" s="161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</row>
    <row r="891" spans="1:26" ht="15.75" customHeight="1">
      <c r="A891" s="160"/>
      <c r="B891" s="160"/>
      <c r="C891" s="161"/>
      <c r="D891" s="161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</row>
    <row r="892" spans="1:26" ht="15.75" customHeight="1">
      <c r="A892" s="160"/>
      <c r="B892" s="160"/>
      <c r="C892" s="161"/>
      <c r="D892" s="161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</row>
    <row r="893" spans="1:26" ht="15.75" customHeight="1">
      <c r="A893" s="160"/>
      <c r="B893" s="160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</row>
    <row r="894" spans="1:26" ht="15.75" customHeight="1">
      <c r="A894" s="160"/>
      <c r="B894" s="160"/>
      <c r="C894" s="161"/>
      <c r="D894" s="161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</row>
    <row r="895" spans="1:26" ht="15.75" customHeight="1">
      <c r="A895" s="160"/>
      <c r="B895" s="160"/>
      <c r="C895" s="161"/>
      <c r="D895" s="161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</row>
    <row r="896" spans="1:26" ht="15.75" customHeight="1">
      <c r="A896" s="160"/>
      <c r="B896" s="160"/>
      <c r="C896" s="161"/>
      <c r="D896" s="161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</row>
    <row r="897" spans="1:26" ht="15.75" customHeight="1">
      <c r="A897" s="160"/>
      <c r="B897" s="160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</row>
    <row r="898" spans="1:26" ht="15.75" customHeight="1">
      <c r="A898" s="160"/>
      <c r="B898" s="160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</row>
    <row r="899" spans="1:26" ht="15.75" customHeight="1">
      <c r="A899" s="160"/>
      <c r="B899" s="160"/>
      <c r="C899" s="161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</row>
    <row r="900" spans="1:26" ht="15.75" customHeight="1">
      <c r="A900" s="160"/>
      <c r="B900" s="160"/>
      <c r="C900" s="161"/>
      <c r="D900" s="161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</row>
    <row r="901" spans="1:26" ht="15.75" customHeight="1">
      <c r="A901" s="160"/>
      <c r="B901" s="160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</row>
    <row r="902" spans="1:26" ht="15.75" customHeight="1">
      <c r="A902" s="160"/>
      <c r="B902" s="160"/>
      <c r="C902" s="161"/>
      <c r="D902" s="161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</row>
    <row r="903" spans="1:26" ht="15.75" customHeight="1">
      <c r="A903" s="160"/>
      <c r="B903" s="160"/>
      <c r="C903" s="161"/>
      <c r="D903" s="161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</row>
    <row r="904" spans="1:26" ht="15.75" customHeight="1">
      <c r="A904" s="160"/>
      <c r="B904" s="160"/>
      <c r="C904" s="161"/>
      <c r="D904" s="161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</row>
    <row r="905" spans="1:26" ht="15.75" customHeight="1">
      <c r="A905" s="160"/>
      <c r="B905" s="160"/>
      <c r="C905" s="161"/>
      <c r="D905" s="161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</row>
    <row r="906" spans="1:26" ht="15.75" customHeight="1">
      <c r="A906" s="160"/>
      <c r="B906" s="160"/>
      <c r="C906" s="161"/>
      <c r="D906" s="161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</row>
    <row r="907" spans="1:26" ht="15.75" customHeight="1">
      <c r="A907" s="160"/>
      <c r="B907" s="160"/>
      <c r="C907" s="161"/>
      <c r="D907" s="161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</row>
    <row r="908" spans="1:26" ht="15.75" customHeight="1">
      <c r="A908" s="160"/>
      <c r="B908" s="160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</row>
    <row r="909" spans="1:26" ht="15.75" customHeight="1">
      <c r="A909" s="160"/>
      <c r="B909" s="160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</row>
    <row r="910" spans="1:26" ht="15.75" customHeight="1">
      <c r="A910" s="160"/>
      <c r="B910" s="160"/>
      <c r="C910" s="161"/>
      <c r="D910" s="161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</row>
    <row r="911" spans="1:26" ht="15.75" customHeight="1">
      <c r="A911" s="160"/>
      <c r="B911" s="160"/>
      <c r="C911" s="161"/>
      <c r="D911" s="161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</row>
    <row r="912" spans="1:26" ht="15.75" customHeight="1">
      <c r="A912" s="160"/>
      <c r="B912" s="160"/>
      <c r="C912" s="161"/>
      <c r="D912" s="161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</row>
    <row r="913" spans="1:26" ht="15.75" customHeight="1">
      <c r="A913" s="160"/>
      <c r="B913" s="160"/>
      <c r="C913" s="161"/>
      <c r="D913" s="161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</row>
    <row r="914" spans="1:26" ht="15.75" customHeight="1">
      <c r="A914" s="160"/>
      <c r="B914" s="160"/>
      <c r="C914" s="161"/>
      <c r="D914" s="161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</row>
    <row r="915" spans="1:26" ht="15.75" customHeight="1">
      <c r="A915" s="160"/>
      <c r="B915" s="160"/>
      <c r="C915" s="161"/>
      <c r="D915" s="161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</row>
    <row r="916" spans="1:26" ht="15.75" customHeight="1">
      <c r="A916" s="160"/>
      <c r="B916" s="160"/>
      <c r="C916" s="161"/>
      <c r="D916" s="161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</row>
    <row r="917" spans="1:26" ht="15.75" customHeight="1">
      <c r="A917" s="160"/>
      <c r="B917" s="160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</row>
    <row r="918" spans="1:26" ht="15.75" customHeight="1">
      <c r="A918" s="160"/>
      <c r="B918" s="160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</row>
    <row r="919" spans="1:26" ht="15.75" customHeight="1">
      <c r="A919" s="160"/>
      <c r="B919" s="160"/>
      <c r="C919" s="161"/>
      <c r="D919" s="161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</row>
    <row r="920" spans="1:26" ht="15.75" customHeight="1">
      <c r="A920" s="160"/>
      <c r="B920" s="160"/>
      <c r="C920" s="161"/>
      <c r="D920" s="161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</row>
    <row r="921" spans="1:26" ht="15.75" customHeight="1">
      <c r="A921" s="160"/>
      <c r="B921" s="160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</row>
    <row r="922" spans="1:26" ht="15.75" customHeight="1">
      <c r="A922" s="160"/>
      <c r="B922" s="160"/>
      <c r="C922" s="161"/>
      <c r="D922" s="161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</row>
    <row r="923" spans="1:26" ht="15.75" customHeight="1">
      <c r="A923" s="160"/>
      <c r="B923" s="160"/>
      <c r="C923" s="161"/>
      <c r="D923" s="161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</row>
    <row r="924" spans="1:26" ht="15.75" customHeight="1">
      <c r="A924" s="160"/>
      <c r="B924" s="160"/>
      <c r="C924" s="161"/>
      <c r="D924" s="161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</row>
    <row r="925" spans="1:26" ht="15.75" customHeight="1">
      <c r="A925" s="160"/>
      <c r="B925" s="160"/>
      <c r="C925" s="161"/>
      <c r="D925" s="161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</row>
    <row r="926" spans="1:26" ht="15.75" customHeight="1">
      <c r="A926" s="160"/>
      <c r="B926" s="160"/>
      <c r="C926" s="161"/>
      <c r="D926" s="161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</row>
    <row r="927" spans="1:26" ht="15.75" customHeight="1">
      <c r="A927" s="160"/>
      <c r="B927" s="160"/>
      <c r="C927" s="161"/>
      <c r="D927" s="161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</row>
    <row r="928" spans="1:26" ht="15.75" customHeight="1">
      <c r="A928" s="160"/>
      <c r="B928" s="160"/>
      <c r="C928" s="161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</row>
    <row r="929" spans="1:26" ht="15.75" customHeight="1">
      <c r="A929" s="160"/>
      <c r="B929" s="160"/>
      <c r="C929" s="161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</row>
    <row r="930" spans="1:26" ht="15.75" customHeight="1">
      <c r="A930" s="160"/>
      <c r="B930" s="160"/>
      <c r="C930" s="161"/>
      <c r="D930" s="161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</row>
    <row r="931" spans="1:26" ht="15.75" customHeight="1">
      <c r="A931" s="160"/>
      <c r="B931" s="160"/>
      <c r="C931" s="161"/>
      <c r="D931" s="161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</row>
    <row r="932" spans="1:26" ht="15.75" customHeight="1">
      <c r="A932" s="160"/>
      <c r="B932" s="160"/>
      <c r="C932" s="161"/>
      <c r="D932" s="161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</row>
    <row r="933" spans="1:26" ht="15.75" customHeight="1">
      <c r="A933" s="160"/>
      <c r="B933" s="160"/>
      <c r="C933" s="161"/>
      <c r="D933" s="161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</row>
    <row r="934" spans="1:26" ht="15.75" customHeight="1">
      <c r="A934" s="160"/>
      <c r="B934" s="160"/>
      <c r="C934" s="161"/>
      <c r="D934" s="161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</row>
    <row r="935" spans="1:26" ht="15.75" customHeight="1">
      <c r="A935" s="160"/>
      <c r="B935" s="160"/>
      <c r="C935" s="161"/>
      <c r="D935" s="161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</row>
    <row r="936" spans="1:26" ht="15.75" customHeight="1">
      <c r="A936" s="160"/>
      <c r="B936" s="160"/>
      <c r="C936" s="161"/>
      <c r="D936" s="161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</row>
    <row r="937" spans="1:26" ht="15.75" customHeight="1">
      <c r="A937" s="160"/>
      <c r="B937" s="160"/>
      <c r="C937" s="161"/>
      <c r="D937" s="161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</row>
    <row r="938" spans="1:26" ht="15.75" customHeight="1">
      <c r="A938" s="160"/>
      <c r="B938" s="160"/>
      <c r="C938" s="161"/>
      <c r="D938" s="161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</row>
    <row r="939" spans="1:26" ht="15.75" customHeight="1">
      <c r="A939" s="160"/>
      <c r="B939" s="160"/>
      <c r="C939" s="161"/>
      <c r="D939" s="161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</row>
    <row r="940" spans="1:26" ht="15.75" customHeight="1">
      <c r="A940" s="160"/>
      <c r="B940" s="160"/>
      <c r="C940" s="161"/>
      <c r="D940" s="161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</row>
    <row r="941" spans="1:26" ht="15.75" customHeight="1">
      <c r="A941" s="160"/>
      <c r="B941" s="160"/>
      <c r="C941" s="161"/>
      <c r="D941" s="161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</row>
    <row r="942" spans="1:26" ht="15.75" customHeight="1">
      <c r="A942" s="160"/>
      <c r="B942" s="160"/>
      <c r="C942" s="161"/>
      <c r="D942" s="161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</row>
    <row r="943" spans="1:26" ht="15.75" customHeight="1">
      <c r="A943" s="160"/>
      <c r="B943" s="160"/>
      <c r="C943" s="161"/>
      <c r="D943" s="161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</row>
    <row r="944" spans="1:26" ht="15.75" customHeight="1">
      <c r="A944" s="160"/>
      <c r="B944" s="160"/>
      <c r="C944" s="161"/>
      <c r="D944" s="161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</row>
    <row r="945" spans="1:26" ht="15.75" customHeight="1">
      <c r="A945" s="160"/>
      <c r="B945" s="160"/>
      <c r="C945" s="161"/>
      <c r="D945" s="161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</row>
    <row r="946" spans="1:26" ht="15.75" customHeight="1">
      <c r="A946" s="160"/>
      <c r="B946" s="160"/>
      <c r="C946" s="161"/>
      <c r="D946" s="161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</row>
    <row r="947" spans="1:26" ht="15.75" customHeight="1">
      <c r="A947" s="160"/>
      <c r="B947" s="160"/>
      <c r="C947" s="161"/>
      <c r="D947" s="161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</row>
    <row r="948" spans="1:26" ht="15.75" customHeight="1">
      <c r="A948" s="160"/>
      <c r="B948" s="160"/>
      <c r="C948" s="161"/>
      <c r="D948" s="161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</row>
    <row r="949" spans="1:26" ht="15.75" customHeight="1">
      <c r="A949" s="160"/>
      <c r="B949" s="160"/>
      <c r="C949" s="161"/>
      <c r="D949" s="161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</row>
    <row r="950" spans="1:26" ht="15.75" customHeight="1">
      <c r="A950" s="160"/>
      <c r="B950" s="160"/>
      <c r="C950" s="161"/>
      <c r="D950" s="161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</row>
    <row r="951" spans="1:26" ht="15.75" customHeight="1">
      <c r="A951" s="160"/>
      <c r="B951" s="160"/>
      <c r="C951" s="161"/>
      <c r="D951" s="161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</row>
    <row r="952" spans="1:26" ht="15.75" customHeight="1">
      <c r="A952" s="160"/>
      <c r="B952" s="160"/>
      <c r="C952" s="161"/>
      <c r="D952" s="161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</row>
    <row r="953" spans="1:26" ht="15.75" customHeight="1">
      <c r="A953" s="160"/>
      <c r="B953" s="160"/>
      <c r="C953" s="161"/>
      <c r="D953" s="161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</row>
    <row r="954" spans="1:26" ht="15.75" customHeight="1">
      <c r="A954" s="160"/>
      <c r="B954" s="160"/>
      <c r="C954" s="161"/>
      <c r="D954" s="161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</row>
    <row r="955" spans="1:26" ht="15.75" customHeight="1">
      <c r="A955" s="160"/>
      <c r="B955" s="160"/>
      <c r="C955" s="161"/>
      <c r="D955" s="161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</row>
    <row r="956" spans="1:26" ht="15.75" customHeight="1">
      <c r="A956" s="160"/>
      <c r="B956" s="160"/>
      <c r="C956" s="161"/>
      <c r="D956" s="161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</row>
    <row r="957" spans="1:26" ht="15.75" customHeight="1">
      <c r="A957" s="160"/>
      <c r="B957" s="160"/>
      <c r="C957" s="161"/>
      <c r="D957" s="161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</row>
    <row r="958" spans="1:26" ht="15.75" customHeight="1">
      <c r="A958" s="160"/>
      <c r="B958" s="160"/>
      <c r="C958" s="161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</row>
    <row r="959" spans="1:26" ht="15.75" customHeight="1">
      <c r="A959" s="160"/>
      <c r="B959" s="160"/>
      <c r="C959" s="161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</row>
    <row r="960" spans="1:26" ht="15.75" customHeight="1">
      <c r="A960" s="160"/>
      <c r="B960" s="160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</row>
    <row r="961" spans="1:26" ht="15.75" customHeight="1">
      <c r="A961" s="160"/>
      <c r="B961" s="160"/>
      <c r="C961" s="161"/>
      <c r="D961" s="161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</row>
    <row r="962" spans="1:26" ht="15.75" customHeight="1">
      <c r="A962" s="160"/>
      <c r="B962" s="160"/>
      <c r="C962" s="161"/>
      <c r="D962" s="161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</row>
    <row r="963" spans="1:26" ht="15.75" customHeight="1">
      <c r="A963" s="160"/>
      <c r="B963" s="160"/>
      <c r="C963" s="161"/>
      <c r="D963" s="161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</row>
    <row r="964" spans="1:26" ht="15.75" customHeight="1">
      <c r="A964" s="160"/>
      <c r="B964" s="160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</row>
    <row r="965" spans="1:26" ht="15.75" customHeight="1">
      <c r="A965" s="160"/>
      <c r="B965" s="160"/>
      <c r="C965" s="161"/>
      <c r="D965" s="161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</row>
    <row r="966" spans="1:26" ht="15.75" customHeight="1">
      <c r="A966" s="160"/>
      <c r="B966" s="160"/>
      <c r="C966" s="161"/>
      <c r="D966" s="161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</row>
    <row r="967" spans="1:26" ht="15.75" customHeight="1">
      <c r="A967" s="160"/>
      <c r="B967" s="160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</row>
    <row r="968" spans="1:26" ht="15.75" customHeight="1">
      <c r="A968" s="160"/>
      <c r="B968" s="160"/>
      <c r="C968" s="161"/>
      <c r="D968" s="161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</row>
    <row r="969" spans="1:26" ht="15.75" customHeight="1">
      <c r="A969" s="160"/>
      <c r="B969" s="160"/>
      <c r="C969" s="161"/>
      <c r="D969" s="161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</row>
    <row r="970" spans="1:26" ht="15.75" customHeight="1">
      <c r="A970" s="160"/>
      <c r="B970" s="160"/>
      <c r="C970" s="161"/>
      <c r="D970" s="161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</row>
    <row r="971" spans="1:26" ht="15.75" customHeight="1">
      <c r="A971" s="160"/>
      <c r="B971" s="160"/>
      <c r="C971" s="161"/>
      <c r="D971" s="161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</row>
    <row r="972" spans="1:26" ht="15.75" customHeight="1">
      <c r="A972" s="160"/>
      <c r="B972" s="160"/>
      <c r="C972" s="161"/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</row>
    <row r="973" spans="1:26" ht="15.75" customHeight="1">
      <c r="A973" s="160"/>
      <c r="B973" s="160"/>
      <c r="C973" s="161"/>
      <c r="D973" s="161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</row>
    <row r="974" spans="1:26" ht="15.75" customHeight="1">
      <c r="A974" s="160"/>
      <c r="B974" s="160"/>
      <c r="C974" s="161"/>
      <c r="D974" s="161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</row>
    <row r="975" spans="1:26" ht="15.75" customHeight="1">
      <c r="A975" s="160"/>
      <c r="B975" s="160"/>
      <c r="C975" s="161"/>
      <c r="D975" s="161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</row>
    <row r="976" spans="1:26" ht="15.75" customHeight="1">
      <c r="A976" s="160"/>
      <c r="B976" s="160"/>
      <c r="C976" s="161"/>
      <c r="D976" s="161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</row>
    <row r="977" spans="1:26" ht="15.75" customHeight="1">
      <c r="A977" s="160"/>
      <c r="B977" s="160"/>
      <c r="C977" s="161"/>
      <c r="D977" s="161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</row>
    <row r="978" spans="1:26" ht="15.75" customHeight="1">
      <c r="A978" s="160"/>
      <c r="B978" s="160"/>
      <c r="C978" s="161"/>
      <c r="D978" s="161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</row>
    <row r="979" spans="1:26" ht="15.75" customHeight="1">
      <c r="A979" s="160"/>
      <c r="B979" s="160"/>
      <c r="C979" s="161"/>
      <c r="D979" s="161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</row>
    <row r="980" spans="1:26" ht="15.75" customHeight="1">
      <c r="A980" s="160"/>
      <c r="B980" s="160"/>
      <c r="C980" s="161"/>
      <c r="D980" s="161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</row>
    <row r="981" spans="1:26" ht="15.75" customHeight="1">
      <c r="A981" s="160"/>
      <c r="B981" s="160"/>
      <c r="C981" s="161"/>
      <c r="D981" s="161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</row>
    <row r="982" spans="1:26" ht="15.75" customHeight="1">
      <c r="A982" s="160"/>
      <c r="B982" s="160"/>
      <c r="C982" s="161"/>
      <c r="D982" s="161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</row>
    <row r="983" spans="1:26" ht="15.75" customHeight="1">
      <c r="A983" s="160"/>
      <c r="B983" s="160"/>
      <c r="C983" s="161"/>
      <c r="D983" s="161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</row>
    <row r="984" spans="1:26" ht="15.75" customHeight="1">
      <c r="A984" s="160"/>
      <c r="B984" s="160"/>
      <c r="C984" s="161"/>
      <c r="D984" s="161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</row>
    <row r="985" spans="1:26" ht="15.75" customHeight="1">
      <c r="A985" s="160"/>
      <c r="B985" s="160"/>
      <c r="C985" s="161"/>
      <c r="D985" s="161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</row>
    <row r="986" spans="1:26" ht="15.75" customHeight="1">
      <c r="A986" s="160"/>
      <c r="B986" s="160"/>
      <c r="C986" s="161"/>
      <c r="D986" s="161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</row>
    <row r="987" spans="1:26" ht="15.75" customHeight="1">
      <c r="A987" s="160"/>
      <c r="B987" s="160"/>
      <c r="C987" s="161"/>
      <c r="D987" s="161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</row>
    <row r="988" spans="1:26" ht="15.75" customHeight="1">
      <c r="A988" s="160"/>
      <c r="B988" s="160"/>
      <c r="C988" s="161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</row>
    <row r="989" spans="1:26" ht="15.75" customHeight="1">
      <c r="A989" s="160"/>
      <c r="B989" s="160"/>
      <c r="C989" s="161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</row>
    <row r="990" spans="1:26" ht="15.75" customHeight="1">
      <c r="A990" s="160"/>
      <c r="B990" s="160"/>
      <c r="C990" s="161"/>
      <c r="D990" s="161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</row>
    <row r="991" spans="1:26" ht="15.75" customHeight="1">
      <c r="A991" s="160"/>
      <c r="B991" s="160"/>
      <c r="C991" s="161"/>
      <c r="D991" s="161"/>
      <c r="E991" s="161"/>
      <c r="F991" s="161"/>
      <c r="G991" s="161"/>
      <c r="H991" s="161"/>
      <c r="I991" s="161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</row>
    <row r="992" spans="1:26" ht="15.75" customHeight="1">
      <c r="A992" s="160"/>
      <c r="B992" s="160"/>
      <c r="C992" s="161"/>
      <c r="D992" s="161"/>
      <c r="E992" s="161"/>
      <c r="F992" s="161"/>
      <c r="G992" s="161"/>
      <c r="H992" s="161"/>
      <c r="I992" s="161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</row>
    <row r="993" spans="1:26" ht="15.75" customHeight="1">
      <c r="A993" s="160"/>
      <c r="B993" s="160"/>
      <c r="C993" s="161"/>
      <c r="D993" s="161"/>
      <c r="E993" s="161"/>
      <c r="F993" s="161"/>
      <c r="G993" s="161"/>
      <c r="H993" s="161"/>
      <c r="I993" s="161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</row>
    <row r="994" spans="1:26" ht="15.75" customHeight="1">
      <c r="A994" s="160"/>
      <c r="B994" s="160"/>
      <c r="C994" s="161"/>
      <c r="D994" s="161"/>
      <c r="E994" s="161"/>
      <c r="F994" s="161"/>
      <c r="G994" s="161"/>
      <c r="H994" s="161"/>
      <c r="I994" s="161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</row>
    <row r="995" spans="1:26" ht="15.75" customHeight="1">
      <c r="A995" s="160"/>
      <c r="B995" s="160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</row>
    <row r="996" spans="1:26" ht="15.75" customHeight="1">
      <c r="A996" s="160"/>
      <c r="B996" s="160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</row>
    <row r="997" spans="1:26" ht="15.75" customHeight="1">
      <c r="A997" s="160"/>
      <c r="B997" s="160"/>
      <c r="C997" s="161"/>
      <c r="D997" s="161"/>
      <c r="E997" s="161"/>
      <c r="F997" s="161"/>
      <c r="G997" s="161"/>
      <c r="H997" s="161"/>
      <c r="I997" s="161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</row>
    <row r="998" spans="1:26" ht="15.75" customHeight="1">
      <c r="A998" s="160"/>
      <c r="B998" s="160"/>
      <c r="C998" s="161"/>
      <c r="D998" s="161"/>
      <c r="E998" s="161"/>
      <c r="F998" s="161"/>
      <c r="G998" s="161"/>
      <c r="H998" s="161"/>
      <c r="I998" s="161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</row>
    <row r="999" spans="1:26" ht="15.75" customHeight="1">
      <c r="A999" s="160"/>
      <c r="B999" s="160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</row>
    <row r="1000" spans="1:26" ht="15.75" customHeight="1">
      <c r="A1000" s="160"/>
      <c r="B1000" s="160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Paulo Parda, João Dias Pereira, David Ferrira</dc:creator>
  <cp:keywords/>
  <dc:description/>
  <cp:lastModifiedBy/>
  <cp:revision/>
  <dcterms:created xsi:type="dcterms:W3CDTF">2005-12-09T11:19:37Z</dcterms:created>
  <dcterms:modified xsi:type="dcterms:W3CDTF">2019-10-10T14:50:36Z</dcterms:modified>
  <cp:category/>
  <cp:contentStatus/>
</cp:coreProperties>
</file>