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ryanf\Downloads\"/>
    </mc:Choice>
  </mc:AlternateContent>
  <xr:revisionPtr revIDLastSave="0" documentId="8_{79931900-6099-40ED-AE0D-1A1C6332F600}" xr6:coauthVersionLast="47" xr6:coauthVersionMax="47" xr10:uidLastSave="{00000000-0000-0000-0000-000000000000}"/>
  <bookViews>
    <workbookView xWindow="-98" yWindow="-98" windowWidth="21795" windowHeight="11625" firstSheet="1" activeTab="4" xr2:uid="{00000000-000D-0000-FFFF-FFFF00000000}"/>
  </bookViews>
  <sheets>
    <sheet name="Total Sales" sheetId="19" r:id="rId1"/>
    <sheet name="CountryBarChart" sheetId="20" r:id="rId2"/>
    <sheet name="Top 5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P4" i="17"/>
  <c r="P5" i="17"/>
  <c r="P6" i="17"/>
  <c r="P7" i="17"/>
  <c r="P8" i="17"/>
  <c r="P9" i="17"/>
  <c r="P10" i="17"/>
  <c r="P11" i="17"/>
  <c r="P12" i="17"/>
  <c r="P13" i="17"/>
  <c r="P14" i="17"/>
  <c r="P15" i="17"/>
  <c r="P16" i="17"/>
  <c r="P17" i="17"/>
  <c r="P18" i="17"/>
  <c r="P19" i="17"/>
  <c r="P20" i="17"/>
  <c r="P21" i="17"/>
  <c r="P22" i="17"/>
  <c r="P23" i="17"/>
  <c r="P2" i="17"/>
  <c r="O50" i="17"/>
  <c r="O51" i="17"/>
  <c r="O60" i="17"/>
  <c r="O66" i="17"/>
  <c r="O75" i="17"/>
  <c r="O77" i="17"/>
  <c r="O97" i="17"/>
  <c r="O101" i="17"/>
  <c r="O146" i="17"/>
  <c r="O155" i="17"/>
  <c r="O161" i="17"/>
  <c r="O162" i="17"/>
  <c r="O166" i="17"/>
  <c r="O167" i="17"/>
  <c r="O177" i="17"/>
  <c r="O210" i="17"/>
  <c r="O220" i="17"/>
  <c r="O227" i="17"/>
  <c r="O230" i="17"/>
  <c r="O231" i="17"/>
  <c r="O235" i="17"/>
  <c r="O240" i="17"/>
  <c r="O241" i="17"/>
  <c r="O247" i="17"/>
  <c r="O285" i="17"/>
  <c r="O302" i="17"/>
  <c r="O307" i="17"/>
  <c r="O317" i="17"/>
  <c r="O322" i="17"/>
  <c r="O325" i="17"/>
  <c r="O326" i="17"/>
  <c r="O366" i="17"/>
  <c r="O375" i="17"/>
  <c r="O391" i="17"/>
  <c r="O397" i="17"/>
  <c r="O400" i="17"/>
  <c r="O401" i="17"/>
  <c r="O402" i="17"/>
  <c r="O461" i="17"/>
  <c r="O467" i="17"/>
  <c r="O470" i="17"/>
  <c r="O475" i="17"/>
  <c r="O477" i="17"/>
  <c r="O520" i="17"/>
  <c r="O531" i="17"/>
  <c r="O537" i="17"/>
  <c r="O542" i="17"/>
  <c r="O547" i="17"/>
  <c r="O562" i="17"/>
  <c r="O591" i="17"/>
  <c r="O601" i="17"/>
  <c r="O615" i="17"/>
  <c r="O620" i="17"/>
  <c r="O625" i="17"/>
  <c r="O627" i="17"/>
  <c r="O630" i="17"/>
  <c r="O631" i="17"/>
  <c r="O632" i="17"/>
  <c r="O681" i="17"/>
  <c r="O697" i="17"/>
  <c r="O702" i="17"/>
  <c r="O710" i="17"/>
  <c r="O711" i="17"/>
  <c r="O750" i="17"/>
  <c r="O771" i="17"/>
  <c r="O781" i="17"/>
  <c r="O825" i="17"/>
  <c r="O826" i="17"/>
  <c r="O835" i="17"/>
  <c r="O846" i="17"/>
  <c r="O860" i="17"/>
  <c r="O866" i="17"/>
  <c r="O906" i="17"/>
  <c r="O920" i="17"/>
  <c r="O921" i="17"/>
  <c r="O925" i="17"/>
  <c r="O932" i="17"/>
  <c r="O935" i="17"/>
  <c r="O971" i="17"/>
  <c r="O981" i="17"/>
  <c r="O1000" i="17"/>
  <c r="N6" i="17"/>
  <c r="N7" i="17"/>
  <c r="N51" i="17"/>
  <c r="N52" i="17"/>
  <c r="N53" i="17"/>
  <c r="N54" i="17"/>
  <c r="N55" i="17"/>
  <c r="N60" i="17"/>
  <c r="N61" i="17"/>
  <c r="N62" i="17"/>
  <c r="N100" i="17"/>
  <c r="N101" i="17"/>
  <c r="N112" i="17"/>
  <c r="N117" i="17"/>
  <c r="N119" i="17"/>
  <c r="N120" i="17"/>
  <c r="N121" i="17"/>
  <c r="N128" i="17"/>
  <c r="N132" i="17"/>
  <c r="N170" i="17"/>
  <c r="N172" i="17"/>
  <c r="N180" i="17"/>
  <c r="N184" i="17"/>
  <c r="N185" i="17"/>
  <c r="N190" i="17"/>
  <c r="N193" i="17"/>
  <c r="N215" i="17"/>
  <c r="N235" i="17"/>
  <c r="N240" i="17"/>
  <c r="N250" i="17"/>
  <c r="N251" i="17"/>
  <c r="N290" i="17"/>
  <c r="N291" i="17"/>
  <c r="N295" i="17"/>
  <c r="N297" i="17"/>
  <c r="N300" i="17"/>
  <c r="N303" i="17"/>
  <c r="N341" i="17"/>
  <c r="N345" i="17"/>
  <c r="N346" i="17"/>
  <c r="N347" i="17"/>
  <c r="N350" i="17"/>
  <c r="N357" i="17"/>
  <c r="N362" i="17"/>
  <c r="N390" i="17"/>
  <c r="N400" i="17"/>
  <c r="N406" i="17"/>
  <c r="N407" i="17"/>
  <c r="N410" i="17"/>
  <c r="N412" i="17"/>
  <c r="N415" i="17"/>
  <c r="N446" i="17"/>
  <c r="N450" i="17"/>
  <c r="N455" i="17"/>
  <c r="N457" i="17"/>
  <c r="N461" i="17"/>
  <c r="N466" i="17"/>
  <c r="N467" i="17"/>
  <c r="N472" i="17"/>
  <c r="N501" i="17"/>
  <c r="N506" i="17"/>
  <c r="N517" i="17"/>
  <c r="N526" i="17"/>
  <c r="N532" i="17"/>
  <c r="N555" i="17"/>
  <c r="N572" i="17"/>
  <c r="N577" i="17"/>
  <c r="N581" i="17"/>
  <c r="N586" i="17"/>
  <c r="N587" i="17"/>
  <c r="N615" i="17"/>
  <c r="N625" i="17"/>
  <c r="N630" i="17"/>
  <c r="N635" i="17"/>
  <c r="N637" i="17"/>
  <c r="N660" i="17"/>
  <c r="N665" i="17"/>
  <c r="N666" i="17"/>
  <c r="N671" i="17"/>
  <c r="N675" i="17"/>
  <c r="N680" i="17"/>
  <c r="N715" i="17"/>
  <c r="N716" i="17"/>
  <c r="N717" i="17"/>
  <c r="N721" i="17"/>
  <c r="N722" i="17"/>
  <c r="N746" i="17"/>
  <c r="N750" i="17"/>
  <c r="N751" i="17"/>
  <c r="N760" i="17"/>
  <c r="N761" i="17"/>
  <c r="N776" i="17"/>
  <c r="N780" i="17"/>
  <c r="N785" i="17"/>
  <c r="N786" i="17"/>
  <c r="N791" i="17"/>
  <c r="N795" i="17"/>
  <c r="N797" i="17"/>
  <c r="N815" i="17"/>
  <c r="N821" i="17"/>
  <c r="N826" i="17"/>
  <c r="N827" i="17"/>
  <c r="N830" i="17"/>
  <c r="N835" i="17"/>
  <c r="N850" i="17"/>
  <c r="N851" i="17"/>
  <c r="N855" i="17"/>
  <c r="N861" i="17"/>
  <c r="N862" i="17"/>
  <c r="N865" i="17"/>
  <c r="N866" i="17"/>
  <c r="N891" i="17"/>
  <c r="N900" i="17"/>
  <c r="N905" i="17"/>
  <c r="N925" i="17"/>
  <c r="N926" i="17"/>
  <c r="N930" i="17"/>
  <c r="N931" i="17"/>
  <c r="N936" i="17"/>
  <c r="N955" i="17"/>
  <c r="N956" i="17"/>
  <c r="N961" i="17"/>
  <c r="N966" i="17"/>
  <c r="N971" i="17"/>
  <c r="N975" i="17"/>
  <c r="N990" i="17"/>
  <c r="N991" i="17"/>
  <c r="N996" i="17"/>
  <c r="N1000" i="17"/>
  <c r="M4" i="17"/>
  <c r="M5" i="17"/>
  <c r="M6" i="17"/>
  <c r="M24" i="17"/>
  <c r="M26" i="17"/>
  <c r="M30" i="17"/>
  <c r="M31" i="17"/>
  <c r="M34" i="17"/>
  <c r="M35" i="17"/>
  <c r="M36" i="17"/>
  <c r="M39" i="17"/>
  <c r="M40" i="17"/>
  <c r="M45" i="17"/>
  <c r="M50" i="17"/>
  <c r="M54" i="17"/>
  <c r="M59" i="17"/>
  <c r="M60" i="17"/>
  <c r="M64" i="17"/>
  <c r="M66" i="17"/>
  <c r="M67" i="17"/>
  <c r="M69" i="17"/>
  <c r="M70" i="17"/>
  <c r="M71" i="17"/>
  <c r="M75" i="17"/>
  <c r="M89" i="17"/>
  <c r="M90" i="17"/>
  <c r="M91" i="17"/>
  <c r="M94" i="17"/>
  <c r="M96" i="17"/>
  <c r="M99" i="17"/>
  <c r="M100" i="17"/>
  <c r="M105" i="17"/>
  <c r="M106" i="17"/>
  <c r="M110" i="17"/>
  <c r="M115" i="17"/>
  <c r="M120" i="17"/>
  <c r="M125" i="17"/>
  <c r="M129" i="17"/>
  <c r="M131" i="17"/>
  <c r="M132" i="17"/>
  <c r="M136" i="17"/>
  <c r="M154" i="17"/>
  <c r="M159" i="17"/>
  <c r="M160" i="17"/>
  <c r="M161" i="17"/>
  <c r="M164" i="17"/>
  <c r="M165" i="17"/>
  <c r="M167" i="17"/>
  <c r="M169" i="17"/>
  <c r="M170" i="17"/>
  <c r="M185" i="17"/>
  <c r="M189" i="17"/>
  <c r="M190" i="17"/>
  <c r="M192" i="17"/>
  <c r="M195" i="17"/>
  <c r="M196" i="17"/>
  <c r="M199" i="17"/>
  <c r="M200" i="17"/>
  <c r="M214" i="17"/>
  <c r="M220" i="17"/>
  <c r="M221" i="17"/>
  <c r="M222" i="17"/>
  <c r="M224" i="17"/>
  <c r="M226" i="17"/>
  <c r="M227" i="17"/>
  <c r="M244" i="17"/>
  <c r="M245" i="17"/>
  <c r="M249" i="17"/>
  <c r="M250" i="17"/>
  <c r="M251" i="17"/>
  <c r="M252" i="17"/>
  <c r="M254" i="17"/>
  <c r="M255" i="17"/>
  <c r="M275" i="17"/>
  <c r="M276" i="17"/>
  <c r="M279" i="17"/>
  <c r="M280" i="17"/>
  <c r="M284" i="17"/>
  <c r="M285" i="17"/>
  <c r="M286" i="17"/>
  <c r="M299" i="17"/>
  <c r="M300" i="17"/>
  <c r="M305" i="17"/>
  <c r="M307" i="17"/>
  <c r="M309" i="17"/>
  <c r="M310" i="17"/>
  <c r="M312" i="17"/>
  <c r="M315" i="17"/>
  <c r="M329" i="17"/>
  <c r="M335" i="17"/>
  <c r="M336" i="17"/>
  <c r="M339" i="17"/>
  <c r="M340" i="17"/>
  <c r="M341" i="17"/>
  <c r="M354" i="17"/>
  <c r="M355" i="17"/>
  <c r="M359" i="17"/>
  <c r="M361" i="17"/>
  <c r="M362" i="17"/>
  <c r="M364" i="17"/>
  <c r="M365" i="17"/>
  <c r="M369" i="17"/>
  <c r="M370" i="17"/>
  <c r="M384" i="17"/>
  <c r="M386" i="17"/>
  <c r="M390" i="17"/>
  <c r="M391" i="17"/>
  <c r="M392" i="17"/>
  <c r="M394" i="17"/>
  <c r="M395" i="17"/>
  <c r="M396" i="17"/>
  <c r="M415" i="17"/>
  <c r="M416" i="17"/>
  <c r="M417" i="17"/>
  <c r="M419" i="17"/>
  <c r="M420" i="17"/>
  <c r="M421" i="17"/>
  <c r="M439" i="17"/>
  <c r="M441" i="17"/>
  <c r="M444" i="17"/>
  <c r="M446" i="17"/>
  <c r="M449" i="17"/>
  <c r="M464" i="17"/>
  <c r="M465" i="17"/>
  <c r="M470" i="17"/>
  <c r="M471" i="17"/>
  <c r="M474" i="17"/>
  <c r="M476" i="17"/>
  <c r="M479" i="17"/>
  <c r="M480" i="17"/>
  <c r="M490" i="17"/>
  <c r="M495" i="17"/>
  <c r="M499" i="17"/>
  <c r="M500" i="17"/>
  <c r="M502" i="17"/>
  <c r="M504" i="17"/>
  <c r="M505" i="17"/>
  <c r="M506" i="17"/>
  <c r="M519" i="17"/>
  <c r="M520" i="17"/>
  <c r="M525" i="17"/>
  <c r="M526" i="17"/>
  <c r="M527" i="17"/>
  <c r="M529" i="17"/>
  <c r="M530" i="17"/>
  <c r="M531" i="17"/>
  <c r="M532" i="17"/>
  <c r="M549" i="17"/>
  <c r="M551" i="17"/>
  <c r="M554" i="17"/>
  <c r="M557" i="17"/>
  <c r="M559" i="17"/>
  <c r="M560" i="17"/>
  <c r="M574" i="17"/>
  <c r="M579" i="17"/>
  <c r="M580" i="17"/>
  <c r="M581" i="17"/>
  <c r="M582" i="17"/>
  <c r="M585" i="17"/>
  <c r="M586" i="17"/>
  <c r="M599" i="17"/>
  <c r="M600" i="17"/>
  <c r="M604" i="17"/>
  <c r="M605" i="17"/>
  <c r="M607" i="17"/>
  <c r="M609" i="17"/>
  <c r="M611" i="17"/>
  <c r="M612" i="17"/>
  <c r="M624" i="17"/>
  <c r="M625" i="17"/>
  <c r="M629" i="17"/>
  <c r="M630" i="17"/>
  <c r="M631" i="17"/>
  <c r="M634" i="17"/>
  <c r="M639" i="17"/>
  <c r="M640" i="17"/>
  <c r="M649" i="17"/>
  <c r="M660" i="17"/>
  <c r="M661" i="17"/>
  <c r="M662" i="17"/>
  <c r="M664" i="17"/>
  <c r="M665" i="17"/>
  <c r="M679" i="17"/>
  <c r="M680" i="17"/>
  <c r="M684" i="17"/>
  <c r="M685" i="17"/>
  <c r="M686" i="17"/>
  <c r="M687" i="17"/>
  <c r="M689" i="17"/>
  <c r="M690" i="17"/>
  <c r="M704" i="17"/>
  <c r="M705" i="17"/>
  <c r="M709" i="17"/>
  <c r="M710" i="17"/>
  <c r="M711" i="17"/>
  <c r="M712" i="17"/>
  <c r="M714" i="17"/>
  <c r="M717" i="17"/>
  <c r="M729" i="17"/>
  <c r="M730" i="17"/>
  <c r="M734" i="17"/>
  <c r="M739" i="17"/>
  <c r="M741" i="17"/>
  <c r="M754" i="17"/>
  <c r="M759" i="17"/>
  <c r="M760" i="17"/>
  <c r="M764" i="17"/>
  <c r="M766" i="17"/>
  <c r="M769" i="17"/>
  <c r="M779" i="17"/>
  <c r="M780" i="17"/>
  <c r="M784" i="17"/>
  <c r="M785" i="17"/>
  <c r="M790" i="17"/>
  <c r="M791" i="17"/>
  <c r="M804" i="17"/>
  <c r="M805" i="17"/>
  <c r="M809" i="17"/>
  <c r="M811" i="17"/>
  <c r="M814" i="17"/>
  <c r="M816" i="17"/>
  <c r="M829" i="17"/>
  <c r="M830" i="17"/>
  <c r="M834" i="17"/>
  <c r="M836" i="17"/>
  <c r="M839" i="17"/>
  <c r="M840" i="17"/>
  <c r="M841" i="17"/>
  <c r="M854" i="17"/>
  <c r="M859" i="17"/>
  <c r="M860" i="17"/>
  <c r="M861" i="17"/>
  <c r="M864" i="17"/>
  <c r="M865" i="17"/>
  <c r="M879" i="17"/>
  <c r="M880" i="17"/>
  <c r="M884" i="17"/>
  <c r="M885" i="17"/>
  <c r="M886" i="17"/>
  <c r="M889" i="17"/>
  <c r="M890" i="17"/>
  <c r="M904" i="17"/>
  <c r="M905" i="17"/>
  <c r="M909" i="17"/>
  <c r="M910" i="17"/>
  <c r="M911" i="17"/>
  <c r="M914" i="17"/>
  <c r="M930" i="17"/>
  <c r="M934" i="17"/>
  <c r="M935" i="17"/>
  <c r="M939" i="17"/>
  <c r="M940" i="17"/>
  <c r="M941" i="17"/>
  <c r="M954" i="17"/>
  <c r="M959" i="17"/>
  <c r="M960" i="17"/>
  <c r="M961" i="17"/>
  <c r="M964" i="17"/>
  <c r="M975" i="17"/>
  <c r="M980" i="17"/>
  <c r="M981" i="17"/>
  <c r="M984" i="17"/>
  <c r="M985" i="17"/>
  <c r="M986" i="17"/>
  <c r="M999" i="17"/>
  <c r="M1000" i="17"/>
  <c r="M2" i="17"/>
  <c r="J3" i="17"/>
  <c r="O3" i="17" s="1"/>
  <c r="I3" i="17"/>
  <c r="N3" i="17" s="1"/>
  <c r="K3" i="17"/>
  <c r="L3" i="17"/>
  <c r="M3" i="17" s="1"/>
  <c r="I4" i="17"/>
  <c r="N4" i="17" s="1"/>
  <c r="J4" i="17"/>
  <c r="O4" i="17" s="1"/>
  <c r="K4" i="17"/>
  <c r="L4" i="17"/>
  <c r="I5" i="17"/>
  <c r="N5" i="17" s="1"/>
  <c r="J5" i="17"/>
  <c r="O5" i="17" s="1"/>
  <c r="K5" i="17"/>
  <c r="L5" i="17"/>
  <c r="I6" i="17"/>
  <c r="J6" i="17"/>
  <c r="O6" i="17" s="1"/>
  <c r="K6" i="17"/>
  <c r="L6" i="17"/>
  <c r="I7" i="17"/>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K50" i="17"/>
  <c r="L50" i="17"/>
  <c r="I51" i="17"/>
  <c r="J51" i="17"/>
  <c r="K51" i="17"/>
  <c r="L51" i="17"/>
  <c r="M51" i="17" s="1"/>
  <c r="I52" i="17"/>
  <c r="J52" i="17"/>
  <c r="O52" i="17" s="1"/>
  <c r="K52" i="17"/>
  <c r="L52" i="17"/>
  <c r="M52" i="17" s="1"/>
  <c r="I53" i="17"/>
  <c r="J53" i="17"/>
  <c r="O53" i="17" s="1"/>
  <c r="K53" i="17"/>
  <c r="L53" i="17"/>
  <c r="M53" i="17" s="1"/>
  <c r="I54" i="17"/>
  <c r="J54" i="17"/>
  <c r="O54" i="17" s="1"/>
  <c r="K54" i="17"/>
  <c r="L54" i="17"/>
  <c r="I55" i="17"/>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J60" i="17"/>
  <c r="K60" i="17"/>
  <c r="L60" i="17"/>
  <c r="I61" i="17"/>
  <c r="J61" i="17"/>
  <c r="O61" i="17" s="1"/>
  <c r="K61" i="17"/>
  <c r="L61" i="17"/>
  <c r="M61" i="17" s="1"/>
  <c r="I62" i="17"/>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K66" i="17"/>
  <c r="L66" i="17"/>
  <c r="I67" i="17"/>
  <c r="N67" i="17" s="1"/>
  <c r="J67" i="17"/>
  <c r="O67" i="17" s="1"/>
  <c r="K67" i="17"/>
  <c r="L67" i="17"/>
  <c r="I68" i="17"/>
  <c r="N68" i="17" s="1"/>
  <c r="J68" i="17"/>
  <c r="O68" i="17" s="1"/>
  <c r="K68" i="17"/>
  <c r="L68" i="17"/>
  <c r="M68" i="17" s="1"/>
  <c r="I69" i="17"/>
  <c r="N69" i="17" s="1"/>
  <c r="J69" i="17"/>
  <c r="O69" i="17" s="1"/>
  <c r="K69" i="17"/>
  <c r="L69" i="17"/>
  <c r="I70" i="17"/>
  <c r="N70" i="17" s="1"/>
  <c r="J70" i="17"/>
  <c r="O70" i="17" s="1"/>
  <c r="K70" i="17"/>
  <c r="L70" i="17"/>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K75" i="17"/>
  <c r="L75" i="17"/>
  <c r="I76" i="17"/>
  <c r="N76" i="17" s="1"/>
  <c r="J76" i="17"/>
  <c r="O76" i="17" s="1"/>
  <c r="K76" i="17"/>
  <c r="L76" i="17"/>
  <c r="M76" i="17" s="1"/>
  <c r="I77" i="17"/>
  <c r="N77" i="17" s="1"/>
  <c r="J77" i="17"/>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I91" i="17"/>
  <c r="N91" i="17" s="1"/>
  <c r="J91" i="17"/>
  <c r="O91" i="17" s="1"/>
  <c r="K91" i="17"/>
  <c r="L91" i="17"/>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I97" i="17"/>
  <c r="N97" i="17" s="1"/>
  <c r="J97" i="17"/>
  <c r="K97" i="17"/>
  <c r="L97" i="17"/>
  <c r="M97" i="17" s="1"/>
  <c r="I98" i="17"/>
  <c r="N98" i="17" s="1"/>
  <c r="J98" i="17"/>
  <c r="O98" i="17" s="1"/>
  <c r="K98" i="17"/>
  <c r="L98" i="17"/>
  <c r="M98" i="17" s="1"/>
  <c r="I99" i="17"/>
  <c r="N99" i="17" s="1"/>
  <c r="J99" i="17"/>
  <c r="O99" i="17" s="1"/>
  <c r="K99" i="17"/>
  <c r="L99" i="17"/>
  <c r="I100" i="17"/>
  <c r="J100" i="17"/>
  <c r="O100" i="17" s="1"/>
  <c r="K100" i="17"/>
  <c r="L100" i="17"/>
  <c r="I101" i="17"/>
  <c r="J101" i="17"/>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J117" i="17"/>
  <c r="O117" i="17" s="1"/>
  <c r="K117" i="17"/>
  <c r="L117" i="17"/>
  <c r="M117" i="17" s="1"/>
  <c r="I118" i="17"/>
  <c r="N118" i="17" s="1"/>
  <c r="J118" i="17"/>
  <c r="O118" i="17" s="1"/>
  <c r="K118" i="17"/>
  <c r="L118" i="17"/>
  <c r="M118" i="17" s="1"/>
  <c r="I119" i="17"/>
  <c r="J119" i="17"/>
  <c r="O119" i="17" s="1"/>
  <c r="K119" i="17"/>
  <c r="L119" i="17"/>
  <c r="M119" i="17" s="1"/>
  <c r="I120" i="17"/>
  <c r="J120" i="17"/>
  <c r="O120" i="17" s="1"/>
  <c r="K120" i="17"/>
  <c r="L120" i="17"/>
  <c r="I121" i="17"/>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I132" i="17"/>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I161" i="17"/>
  <c r="N161" i="17" s="1"/>
  <c r="J161" i="17"/>
  <c r="K161" i="17"/>
  <c r="L161" i="17"/>
  <c r="I162" i="17"/>
  <c r="N162" i="17" s="1"/>
  <c r="J162" i="17"/>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I166" i="17"/>
  <c r="N166" i="17" s="1"/>
  <c r="J166" i="17"/>
  <c r="K166" i="17"/>
  <c r="L166" i="17"/>
  <c r="M166" i="17" s="1"/>
  <c r="I167" i="17"/>
  <c r="N167" i="17" s="1"/>
  <c r="J167" i="17"/>
  <c r="K167" i="17"/>
  <c r="L167" i="17"/>
  <c r="I168" i="17"/>
  <c r="N168" i="17" s="1"/>
  <c r="J168" i="17"/>
  <c r="O168" i="17" s="1"/>
  <c r="K168" i="17"/>
  <c r="L168" i="17"/>
  <c r="M168" i="17" s="1"/>
  <c r="I169" i="17"/>
  <c r="N169" i="17" s="1"/>
  <c r="J169" i="17"/>
  <c r="O169" i="17" s="1"/>
  <c r="K169" i="17"/>
  <c r="L169" i="17"/>
  <c r="I170" i="17"/>
  <c r="J170" i="17"/>
  <c r="O170" i="17" s="1"/>
  <c r="K170" i="17"/>
  <c r="L170" i="17"/>
  <c r="I171" i="17"/>
  <c r="N171" i="17" s="1"/>
  <c r="J171" i="17"/>
  <c r="O171" i="17" s="1"/>
  <c r="K171" i="17"/>
  <c r="L171" i="17"/>
  <c r="M171" i="17" s="1"/>
  <c r="I172" i="17"/>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K177" i="17"/>
  <c r="L177" i="17"/>
  <c r="M177" i="17" s="1"/>
  <c r="I178" i="17"/>
  <c r="N178" i="17" s="1"/>
  <c r="J178" i="17"/>
  <c r="O178" i="17" s="1"/>
  <c r="K178" i="17"/>
  <c r="L178" i="17"/>
  <c r="M178" i="17" s="1"/>
  <c r="I179" i="17"/>
  <c r="N179" i="17" s="1"/>
  <c r="J179" i="17"/>
  <c r="O179" i="17" s="1"/>
  <c r="K179" i="17"/>
  <c r="L179" i="17"/>
  <c r="M179" i="17" s="1"/>
  <c r="I180" i="17"/>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J184" i="17"/>
  <c r="O184" i="17" s="1"/>
  <c r="K184" i="17"/>
  <c r="L184" i="17"/>
  <c r="M184" i="17" s="1"/>
  <c r="I185" i="17"/>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J190" i="17"/>
  <c r="O190" i="17" s="1"/>
  <c r="K190" i="17"/>
  <c r="L190" i="17"/>
  <c r="I191" i="17"/>
  <c r="N191" i="17" s="1"/>
  <c r="J191" i="17"/>
  <c r="O191" i="17" s="1"/>
  <c r="K191" i="17"/>
  <c r="L191" i="17"/>
  <c r="M191" i="17" s="1"/>
  <c r="I192" i="17"/>
  <c r="N192" i="17" s="1"/>
  <c r="J192" i="17"/>
  <c r="O192" i="17" s="1"/>
  <c r="K192" i="17"/>
  <c r="L192" i="17"/>
  <c r="I193" i="17"/>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K220" i="17"/>
  <c r="L220" i="17"/>
  <c r="I221" i="17"/>
  <c r="N221" i="17" s="1"/>
  <c r="J221" i="17"/>
  <c r="O221" i="17" s="1"/>
  <c r="K221" i="17"/>
  <c r="L221" i="17"/>
  <c r="I222" i="17"/>
  <c r="N222" i="17" s="1"/>
  <c r="J222" i="17"/>
  <c r="O222" i="17" s="1"/>
  <c r="K222" i="17"/>
  <c r="L222" i="17"/>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I227" i="17"/>
  <c r="N227" i="17" s="1"/>
  <c r="J227" i="17"/>
  <c r="K227" i="17"/>
  <c r="L227" i="17"/>
  <c r="I228" i="17"/>
  <c r="N228" i="17" s="1"/>
  <c r="J228" i="17"/>
  <c r="O228" i="17" s="1"/>
  <c r="K228" i="17"/>
  <c r="L228" i="17"/>
  <c r="M228" i="17" s="1"/>
  <c r="I229" i="17"/>
  <c r="N229" i="17" s="1"/>
  <c r="J229" i="17"/>
  <c r="O229" i="17" s="1"/>
  <c r="K229" i="17"/>
  <c r="L229" i="17"/>
  <c r="M229" i="17" s="1"/>
  <c r="I230" i="17"/>
  <c r="N230" i="17" s="1"/>
  <c r="J230" i="17"/>
  <c r="K230" i="17"/>
  <c r="L230" i="17"/>
  <c r="M230" i="17" s="1"/>
  <c r="I231" i="17"/>
  <c r="N231" i="17" s="1"/>
  <c r="J231" i="17"/>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J235" i="17"/>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J240" i="17"/>
  <c r="K240" i="17"/>
  <c r="L240" i="17"/>
  <c r="M240" i="17" s="1"/>
  <c r="I241" i="17"/>
  <c r="N241" i="17" s="1"/>
  <c r="J241" i="17"/>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I246" i="17"/>
  <c r="N246" i="17" s="1"/>
  <c r="J246" i="17"/>
  <c r="O246" i="17" s="1"/>
  <c r="K246" i="17"/>
  <c r="L246" i="17"/>
  <c r="M246" i="17" s="1"/>
  <c r="I247" i="17"/>
  <c r="N247" i="17" s="1"/>
  <c r="J247" i="17"/>
  <c r="K247" i="17"/>
  <c r="L247" i="17"/>
  <c r="M247" i="17" s="1"/>
  <c r="I248" i="17"/>
  <c r="N248" i="17" s="1"/>
  <c r="J248" i="17"/>
  <c r="O248" i="17" s="1"/>
  <c r="K248" i="17"/>
  <c r="L248" i="17"/>
  <c r="M248" i="17" s="1"/>
  <c r="I249" i="17"/>
  <c r="N249" i="17" s="1"/>
  <c r="J249" i="17"/>
  <c r="O249" i="17" s="1"/>
  <c r="K249" i="17"/>
  <c r="L249" i="17"/>
  <c r="I250" i="17"/>
  <c r="J250" i="17"/>
  <c r="O250" i="17" s="1"/>
  <c r="K250" i="17"/>
  <c r="L250" i="17"/>
  <c r="I251" i="17"/>
  <c r="J251" i="17"/>
  <c r="O251" i="17" s="1"/>
  <c r="K251" i="17"/>
  <c r="L251" i="17"/>
  <c r="I252" i="17"/>
  <c r="N252" i="17" s="1"/>
  <c r="J252" i="17"/>
  <c r="O252" i="17" s="1"/>
  <c r="K252" i="17"/>
  <c r="L252" i="17"/>
  <c r="I253" i="17"/>
  <c r="N253" i="17" s="1"/>
  <c r="J253" i="17"/>
  <c r="O253" i="17" s="1"/>
  <c r="K253" i="17"/>
  <c r="L253" i="17"/>
  <c r="M253" i="17" s="1"/>
  <c r="I254" i="17"/>
  <c r="N254" i="17" s="1"/>
  <c r="J254" i="17"/>
  <c r="O254" i="17" s="1"/>
  <c r="K254" i="17"/>
  <c r="L254" i="17"/>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I285" i="17"/>
  <c r="N285" i="17" s="1"/>
  <c r="J285" i="17"/>
  <c r="K285" i="17"/>
  <c r="L285" i="17"/>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J290" i="17"/>
  <c r="O290" i="17" s="1"/>
  <c r="K290" i="17"/>
  <c r="L290" i="17"/>
  <c r="M290" i="17" s="1"/>
  <c r="I291" i="17"/>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J295" i="17"/>
  <c r="O295" i="17" s="1"/>
  <c r="K295" i="17"/>
  <c r="L295" i="17"/>
  <c r="M295" i="17" s="1"/>
  <c r="I296" i="17"/>
  <c r="N296" i="17" s="1"/>
  <c r="J296" i="17"/>
  <c r="O296" i="17" s="1"/>
  <c r="K296" i="17"/>
  <c r="L296" i="17"/>
  <c r="M296" i="17" s="1"/>
  <c r="I297" i="17"/>
  <c r="J297" i="17"/>
  <c r="O297" i="17" s="1"/>
  <c r="K297" i="17"/>
  <c r="L297" i="17"/>
  <c r="M297" i="17" s="1"/>
  <c r="I298" i="17"/>
  <c r="N298" i="17" s="1"/>
  <c r="J298" i="17"/>
  <c r="O298" i="17" s="1"/>
  <c r="K298" i="17"/>
  <c r="L298" i="17"/>
  <c r="M298" i="17" s="1"/>
  <c r="I299" i="17"/>
  <c r="N299" i="17" s="1"/>
  <c r="J299" i="17"/>
  <c r="O299" i="17" s="1"/>
  <c r="K299" i="17"/>
  <c r="L299" i="17"/>
  <c r="I300" i="17"/>
  <c r="J300" i="17"/>
  <c r="O300" i="17" s="1"/>
  <c r="K300" i="17"/>
  <c r="L300" i="17"/>
  <c r="I301" i="17"/>
  <c r="N301" i="17" s="1"/>
  <c r="J301" i="17"/>
  <c r="O301" i="17" s="1"/>
  <c r="K301" i="17"/>
  <c r="L301" i="17"/>
  <c r="M301" i="17" s="1"/>
  <c r="I302" i="17"/>
  <c r="N302" i="17" s="1"/>
  <c r="J302" i="17"/>
  <c r="K302" i="17"/>
  <c r="L302" i="17"/>
  <c r="M302" i="17" s="1"/>
  <c r="I303" i="17"/>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K307" i="17"/>
  <c r="L307" i="17"/>
  <c r="I308" i="17"/>
  <c r="N308" i="17" s="1"/>
  <c r="J308" i="17"/>
  <c r="O308" i="17" s="1"/>
  <c r="K308" i="17"/>
  <c r="L308" i="17"/>
  <c r="M308" i="17" s="1"/>
  <c r="I309" i="17"/>
  <c r="N309" i="17" s="1"/>
  <c r="J309" i="17"/>
  <c r="O309" i="17" s="1"/>
  <c r="K309" i="17"/>
  <c r="L309" i="17"/>
  <c r="I310" i="17"/>
  <c r="N310" i="17" s="1"/>
  <c r="J310" i="17"/>
  <c r="O310" i="17" s="1"/>
  <c r="K310" i="17"/>
  <c r="L310" i="17"/>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K322" i="17"/>
  <c r="L322" i="17"/>
  <c r="M322" i="17" s="1"/>
  <c r="I323" i="17"/>
  <c r="N323" i="17" s="1"/>
  <c r="J323" i="17"/>
  <c r="O323" i="17" s="1"/>
  <c r="K323" i="17"/>
  <c r="L323" i="17"/>
  <c r="M323" i="17" s="1"/>
  <c r="I324" i="17"/>
  <c r="N324" i="17" s="1"/>
  <c r="J324" i="17"/>
  <c r="O324" i="17" s="1"/>
  <c r="K324" i="17"/>
  <c r="L324" i="17"/>
  <c r="M324" i="17" s="1"/>
  <c r="I325" i="17"/>
  <c r="N325" i="17" s="1"/>
  <c r="J325" i="17"/>
  <c r="K325" i="17"/>
  <c r="L325" i="17"/>
  <c r="M325" i="17" s="1"/>
  <c r="I326" i="17"/>
  <c r="N326" i="17" s="1"/>
  <c r="J326" i="17"/>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I341" i="17"/>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J345" i="17"/>
  <c r="O345" i="17" s="1"/>
  <c r="K345" i="17"/>
  <c r="L345" i="17"/>
  <c r="M345" i="17" s="1"/>
  <c r="I346" i="17"/>
  <c r="J346" i="17"/>
  <c r="O346" i="17" s="1"/>
  <c r="K346" i="17"/>
  <c r="L346" i="17"/>
  <c r="M346" i="17" s="1"/>
  <c r="I347" i="17"/>
  <c r="J347" i="17"/>
  <c r="O347" i="17" s="1"/>
  <c r="K347" i="17"/>
  <c r="L347" i="17"/>
  <c r="M347" i="17" s="1"/>
  <c r="I348" i="17"/>
  <c r="N348" i="17" s="1"/>
  <c r="J348" i="17"/>
  <c r="O348" i="17" s="1"/>
  <c r="K348" i="17"/>
  <c r="L348" i="17"/>
  <c r="M348" i="17" s="1"/>
  <c r="I349" i="17"/>
  <c r="N349" i="17" s="1"/>
  <c r="J349" i="17"/>
  <c r="O349" i="17" s="1"/>
  <c r="K349" i="17"/>
  <c r="L349" i="17"/>
  <c r="M349" i="17" s="1"/>
  <c r="I350" i="17"/>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I356" i="17"/>
  <c r="N356" i="17" s="1"/>
  <c r="J356" i="17"/>
  <c r="O356" i="17" s="1"/>
  <c r="K356" i="17"/>
  <c r="L356" i="17"/>
  <c r="M356" i="17" s="1"/>
  <c r="I357" i="17"/>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I362" i="17"/>
  <c r="J362" i="17"/>
  <c r="O362" i="17" s="1"/>
  <c r="K362" i="17"/>
  <c r="L362" i="17"/>
  <c r="I363" i="17"/>
  <c r="N363" i="17" s="1"/>
  <c r="J363" i="17"/>
  <c r="O363" i="17" s="1"/>
  <c r="K363" i="17"/>
  <c r="L363" i="17"/>
  <c r="M363" i="17" s="1"/>
  <c r="I364" i="17"/>
  <c r="N364" i="17" s="1"/>
  <c r="J364" i="17"/>
  <c r="O364" i="17" s="1"/>
  <c r="K364" i="17"/>
  <c r="L364" i="17"/>
  <c r="I365" i="17"/>
  <c r="N365" i="17" s="1"/>
  <c r="J365" i="17"/>
  <c r="O365" i="17" s="1"/>
  <c r="K365" i="17"/>
  <c r="L365" i="17"/>
  <c r="I366" i="17"/>
  <c r="N366" i="17" s="1"/>
  <c r="J366" i="17"/>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J390" i="17"/>
  <c r="O390" i="17" s="1"/>
  <c r="K390" i="17"/>
  <c r="L390" i="17"/>
  <c r="I391" i="17"/>
  <c r="N391" i="17" s="1"/>
  <c r="J391" i="17"/>
  <c r="K391" i="17"/>
  <c r="L391" i="17"/>
  <c r="I392" i="17"/>
  <c r="N392" i="17" s="1"/>
  <c r="J392" i="17"/>
  <c r="O392" i="17" s="1"/>
  <c r="K392" i="17"/>
  <c r="L392" i="17"/>
  <c r="I393" i="17"/>
  <c r="N393" i="17" s="1"/>
  <c r="J393" i="17"/>
  <c r="O393" i="17" s="1"/>
  <c r="K393" i="17"/>
  <c r="L393" i="17"/>
  <c r="M393" i="17" s="1"/>
  <c r="I394" i="17"/>
  <c r="N394" i="17" s="1"/>
  <c r="J394" i="17"/>
  <c r="O394" i="17" s="1"/>
  <c r="K394" i="17"/>
  <c r="L394" i="17"/>
  <c r="I395" i="17"/>
  <c r="N395" i="17" s="1"/>
  <c r="J395" i="17"/>
  <c r="O395" i="17" s="1"/>
  <c r="K395" i="17"/>
  <c r="L395" i="17"/>
  <c r="I396" i="17"/>
  <c r="N396" i="17" s="1"/>
  <c r="J396" i="17"/>
  <c r="O396" i="17" s="1"/>
  <c r="K396" i="17"/>
  <c r="L396" i="17"/>
  <c r="I397" i="17"/>
  <c r="N397" i="17" s="1"/>
  <c r="J397" i="17"/>
  <c r="K397" i="17"/>
  <c r="L397" i="17"/>
  <c r="M397" i="17" s="1"/>
  <c r="I398" i="17"/>
  <c r="N398" i="17" s="1"/>
  <c r="J398" i="17"/>
  <c r="O398" i="17" s="1"/>
  <c r="K398" i="17"/>
  <c r="L398" i="17"/>
  <c r="M398" i="17" s="1"/>
  <c r="I399" i="17"/>
  <c r="N399" i="17" s="1"/>
  <c r="J399" i="17"/>
  <c r="O399" i="17" s="1"/>
  <c r="K399" i="17"/>
  <c r="L399" i="17"/>
  <c r="M399" i="17" s="1"/>
  <c r="I400" i="17"/>
  <c r="J400" i="17"/>
  <c r="K400" i="17"/>
  <c r="L400" i="17"/>
  <c r="M400" i="17" s="1"/>
  <c r="I401" i="17"/>
  <c r="N401" i="17" s="1"/>
  <c r="J401" i="17"/>
  <c r="K401" i="17"/>
  <c r="L401" i="17"/>
  <c r="M401" i="17" s="1"/>
  <c r="I402" i="17"/>
  <c r="N402" i="17" s="1"/>
  <c r="J402" i="17"/>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J406" i="17"/>
  <c r="O406" i="17" s="1"/>
  <c r="K406" i="17"/>
  <c r="L406" i="17"/>
  <c r="M406" i="17" s="1"/>
  <c r="I407" i="17"/>
  <c r="J407" i="17"/>
  <c r="O407" i="17" s="1"/>
  <c r="K407" i="17"/>
  <c r="L407" i="17"/>
  <c r="M407" i="17" s="1"/>
  <c r="I408" i="17"/>
  <c r="N408" i="17" s="1"/>
  <c r="J408" i="17"/>
  <c r="O408" i="17" s="1"/>
  <c r="K408" i="17"/>
  <c r="L408" i="17"/>
  <c r="M408" i="17" s="1"/>
  <c r="I409" i="17"/>
  <c r="N409" i="17" s="1"/>
  <c r="J409" i="17"/>
  <c r="O409" i="17" s="1"/>
  <c r="K409" i="17"/>
  <c r="L409" i="17"/>
  <c r="M409" i="17" s="1"/>
  <c r="I410" i="17"/>
  <c r="J410" i="17"/>
  <c r="O410" i="17" s="1"/>
  <c r="K410" i="17"/>
  <c r="L410" i="17"/>
  <c r="M410" i="17" s="1"/>
  <c r="I411" i="17"/>
  <c r="N411" i="17" s="1"/>
  <c r="J411" i="17"/>
  <c r="O411" i="17" s="1"/>
  <c r="K411" i="17"/>
  <c r="L411" i="17"/>
  <c r="M411" i="17" s="1"/>
  <c r="I412" i="17"/>
  <c r="J412" i="17"/>
  <c r="O412" i="17" s="1"/>
  <c r="K412" i="17"/>
  <c r="L412" i="17"/>
  <c r="M412" i="17" s="1"/>
  <c r="I413" i="17"/>
  <c r="N413" i="17" s="1"/>
  <c r="J413" i="17"/>
  <c r="O413" i="17" s="1"/>
  <c r="K413" i="17"/>
  <c r="L413" i="17"/>
  <c r="M413" i="17" s="1"/>
  <c r="I414" i="17"/>
  <c r="N414" i="17" s="1"/>
  <c r="J414" i="17"/>
  <c r="O414" i="17" s="1"/>
  <c r="K414" i="17"/>
  <c r="L414" i="17"/>
  <c r="M414" i="17" s="1"/>
  <c r="I415" i="17"/>
  <c r="J415" i="17"/>
  <c r="O415" i="17" s="1"/>
  <c r="K415" i="17"/>
  <c r="L415" i="17"/>
  <c r="I416" i="17"/>
  <c r="N416" i="17" s="1"/>
  <c r="J416" i="17"/>
  <c r="O416" i="17" s="1"/>
  <c r="K416" i="17"/>
  <c r="L416" i="17"/>
  <c r="I417" i="17"/>
  <c r="N417" i="17" s="1"/>
  <c r="J417" i="17"/>
  <c r="O417" i="17" s="1"/>
  <c r="K417" i="17"/>
  <c r="L417" i="17"/>
  <c r="I418" i="17"/>
  <c r="N418" i="17" s="1"/>
  <c r="J418" i="17"/>
  <c r="O418" i="17" s="1"/>
  <c r="K418" i="17"/>
  <c r="L418" i="17"/>
  <c r="M418" i="17" s="1"/>
  <c r="I419" i="17"/>
  <c r="N419" i="17" s="1"/>
  <c r="J419" i="17"/>
  <c r="O419" i="17" s="1"/>
  <c r="K419" i="17"/>
  <c r="L419" i="17"/>
  <c r="I420" i="17"/>
  <c r="N420" i="17" s="1"/>
  <c r="J420" i="17"/>
  <c r="O420" i="17" s="1"/>
  <c r="K420" i="17"/>
  <c r="L420" i="17"/>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J455" i="17"/>
  <c r="O455" i="17" s="1"/>
  <c r="K455" i="17"/>
  <c r="L455" i="17"/>
  <c r="M455" i="17" s="1"/>
  <c r="I456" i="17"/>
  <c r="N456" i="17" s="1"/>
  <c r="J456" i="17"/>
  <c r="O456" i="17" s="1"/>
  <c r="K456" i="17"/>
  <c r="L456" i="17"/>
  <c r="M456" i="17" s="1"/>
  <c r="I457" i="17"/>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J461" i="17"/>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I466" i="17"/>
  <c r="J466" i="17"/>
  <c r="O466" i="17" s="1"/>
  <c r="K466" i="17"/>
  <c r="L466" i="17"/>
  <c r="M466" i="17" s="1"/>
  <c r="I467" i="17"/>
  <c r="J467" i="17"/>
  <c r="K467" i="17"/>
  <c r="L467" i="17"/>
  <c r="M467" i="17" s="1"/>
  <c r="I468" i="17"/>
  <c r="N468" i="17" s="1"/>
  <c r="J468" i="17"/>
  <c r="O468" i="17" s="1"/>
  <c r="K468" i="17"/>
  <c r="L468" i="17"/>
  <c r="M468" i="17" s="1"/>
  <c r="I469" i="17"/>
  <c r="N469" i="17" s="1"/>
  <c r="J469" i="17"/>
  <c r="O469" i="17" s="1"/>
  <c r="K469" i="17"/>
  <c r="L469" i="17"/>
  <c r="M469" i="17" s="1"/>
  <c r="I470" i="17"/>
  <c r="N470" i="17" s="1"/>
  <c r="J470" i="17"/>
  <c r="K470" i="17"/>
  <c r="L470" i="17"/>
  <c r="I471" i="17"/>
  <c r="N471" i="17" s="1"/>
  <c r="J471" i="17"/>
  <c r="O471" i="17" s="1"/>
  <c r="K471" i="17"/>
  <c r="L471" i="17"/>
  <c r="I472" i="17"/>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K475" i="17"/>
  <c r="L475" i="17"/>
  <c r="M475" i="17" s="1"/>
  <c r="I476" i="17"/>
  <c r="N476" i="17" s="1"/>
  <c r="J476" i="17"/>
  <c r="O476" i="17" s="1"/>
  <c r="K476" i="17"/>
  <c r="L476" i="17"/>
  <c r="I477" i="17"/>
  <c r="N477" i="17" s="1"/>
  <c r="J477" i="17"/>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I501" i="17"/>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I505" i="17"/>
  <c r="N505" i="17" s="1"/>
  <c r="J505" i="17"/>
  <c r="O505" i="17" s="1"/>
  <c r="K505" i="17"/>
  <c r="L505" i="17"/>
  <c r="I506" i="17"/>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J526" i="17"/>
  <c r="O526" i="17" s="1"/>
  <c r="K526" i="17"/>
  <c r="L526" i="17"/>
  <c r="I527" i="17"/>
  <c r="N527" i="17" s="1"/>
  <c r="J527" i="17"/>
  <c r="O527" i="17" s="1"/>
  <c r="K527" i="17"/>
  <c r="L527" i="17"/>
  <c r="I528" i="17"/>
  <c r="N528" i="17" s="1"/>
  <c r="J528" i="17"/>
  <c r="O528" i="17" s="1"/>
  <c r="K528" i="17"/>
  <c r="L528" i="17"/>
  <c r="M528" i="17" s="1"/>
  <c r="I529" i="17"/>
  <c r="N529" i="17" s="1"/>
  <c r="J529" i="17"/>
  <c r="O529" i="17" s="1"/>
  <c r="K529" i="17"/>
  <c r="L529" i="17"/>
  <c r="I530" i="17"/>
  <c r="N530" i="17" s="1"/>
  <c r="J530" i="17"/>
  <c r="O530" i="17" s="1"/>
  <c r="K530" i="17"/>
  <c r="L530" i="17"/>
  <c r="I531" i="17"/>
  <c r="N531" i="17" s="1"/>
  <c r="J531" i="17"/>
  <c r="K531" i="17"/>
  <c r="L531" i="17"/>
  <c r="I532" i="17"/>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I560" i="17"/>
  <c r="N560" i="17" s="1"/>
  <c r="J560" i="17"/>
  <c r="O560" i="17" s="1"/>
  <c r="K560" i="17"/>
  <c r="L560" i="17"/>
  <c r="I561" i="17"/>
  <c r="N561" i="17" s="1"/>
  <c r="J561" i="17"/>
  <c r="O561" i="17" s="1"/>
  <c r="K561" i="17"/>
  <c r="L561" i="17"/>
  <c r="M561" i="17" s="1"/>
  <c r="I562" i="17"/>
  <c r="N562" i="17" s="1"/>
  <c r="J562" i="17"/>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I581" i="17"/>
  <c r="J581" i="17"/>
  <c r="O581" i="17" s="1"/>
  <c r="K581" i="17"/>
  <c r="L581" i="17"/>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I586" i="17"/>
  <c r="J586" i="17"/>
  <c r="O586" i="17" s="1"/>
  <c r="K586" i="17"/>
  <c r="L586" i="17"/>
  <c r="I587" i="17"/>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I601" i="17"/>
  <c r="N601" i="17" s="1"/>
  <c r="J601" i="17"/>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J615" i="17"/>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J625" i="17"/>
  <c r="K625" i="17"/>
  <c r="L625" i="17"/>
  <c r="I626" i="17"/>
  <c r="N626" i="17" s="1"/>
  <c r="J626" i="17"/>
  <c r="O626" i="17" s="1"/>
  <c r="K626" i="17"/>
  <c r="L626" i="17"/>
  <c r="M626" i="17" s="1"/>
  <c r="I627" i="17"/>
  <c r="N627" i="17" s="1"/>
  <c r="J627" i="17"/>
  <c r="K627" i="17"/>
  <c r="L627" i="17"/>
  <c r="M627" i="17" s="1"/>
  <c r="I628" i="17"/>
  <c r="N628" i="17" s="1"/>
  <c r="J628" i="17"/>
  <c r="O628" i="17" s="1"/>
  <c r="K628" i="17"/>
  <c r="L628" i="17"/>
  <c r="M628" i="17" s="1"/>
  <c r="I629" i="17"/>
  <c r="N629" i="17" s="1"/>
  <c r="J629" i="17"/>
  <c r="O629" i="17" s="1"/>
  <c r="K629" i="17"/>
  <c r="L629" i="17"/>
  <c r="I630" i="17"/>
  <c r="J630" i="17"/>
  <c r="K630" i="17"/>
  <c r="L630" i="17"/>
  <c r="I631" i="17"/>
  <c r="N631" i="17" s="1"/>
  <c r="J631" i="17"/>
  <c r="K631" i="17"/>
  <c r="L631" i="17"/>
  <c r="I632" i="17"/>
  <c r="N632" i="17" s="1"/>
  <c r="J632" i="17"/>
  <c r="K632" i="17"/>
  <c r="L632" i="17"/>
  <c r="M632" i="17" s="1"/>
  <c r="I633" i="17"/>
  <c r="N633" i="17" s="1"/>
  <c r="J633" i="17"/>
  <c r="O633" i="17" s="1"/>
  <c r="K633" i="17"/>
  <c r="L633" i="17"/>
  <c r="M633" i="17" s="1"/>
  <c r="I634" i="17"/>
  <c r="N634" i="17" s="1"/>
  <c r="J634" i="17"/>
  <c r="O634" i="17" s="1"/>
  <c r="K634" i="17"/>
  <c r="L634" i="17"/>
  <c r="I635" i="17"/>
  <c r="J635" i="17"/>
  <c r="O635" i="17" s="1"/>
  <c r="K635" i="17"/>
  <c r="L635" i="17"/>
  <c r="M635" i="17" s="1"/>
  <c r="I636" i="17"/>
  <c r="N636" i="17" s="1"/>
  <c r="J636" i="17"/>
  <c r="O636" i="17" s="1"/>
  <c r="K636" i="17"/>
  <c r="L636" i="17"/>
  <c r="M636" i="17" s="1"/>
  <c r="I637" i="17"/>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J660" i="17"/>
  <c r="O660" i="17" s="1"/>
  <c r="K660" i="17"/>
  <c r="L660" i="17"/>
  <c r="I661" i="17"/>
  <c r="N661" i="17" s="1"/>
  <c r="J661" i="17"/>
  <c r="O661" i="17" s="1"/>
  <c r="K661" i="17"/>
  <c r="L661" i="17"/>
  <c r="I662" i="17"/>
  <c r="N662" i="17" s="1"/>
  <c r="J662" i="17"/>
  <c r="O662" i="17" s="1"/>
  <c r="K662" i="17"/>
  <c r="L662" i="17"/>
  <c r="I663" i="17"/>
  <c r="N663" i="17" s="1"/>
  <c r="J663" i="17"/>
  <c r="O663" i="17" s="1"/>
  <c r="K663" i="17"/>
  <c r="L663" i="17"/>
  <c r="M663" i="17" s="1"/>
  <c r="I664" i="17"/>
  <c r="N664" i="17" s="1"/>
  <c r="J664" i="17"/>
  <c r="O664" i="17" s="1"/>
  <c r="K664" i="17"/>
  <c r="L664" i="17"/>
  <c r="I665" i="17"/>
  <c r="J665" i="17"/>
  <c r="O665" i="17" s="1"/>
  <c r="K665" i="17"/>
  <c r="L665" i="17"/>
  <c r="I666" i="17"/>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J680" i="17"/>
  <c r="O680" i="17" s="1"/>
  <c r="K680" i="17"/>
  <c r="L680" i="17"/>
  <c r="I681" i="17"/>
  <c r="N681" i="17" s="1"/>
  <c r="J681" i="17"/>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I686" i="17"/>
  <c r="N686" i="17" s="1"/>
  <c r="J686" i="17"/>
  <c r="O686" i="17" s="1"/>
  <c r="K686" i="17"/>
  <c r="L686" i="17"/>
  <c r="I687" i="17"/>
  <c r="N687" i="17" s="1"/>
  <c r="J687" i="17"/>
  <c r="O687" i="17" s="1"/>
  <c r="K687" i="17"/>
  <c r="L687" i="17"/>
  <c r="I688" i="17"/>
  <c r="N688" i="17" s="1"/>
  <c r="J688" i="17"/>
  <c r="O688" i="17" s="1"/>
  <c r="K688" i="17"/>
  <c r="L688" i="17"/>
  <c r="M688" i="17" s="1"/>
  <c r="I689" i="17"/>
  <c r="N689" i="17" s="1"/>
  <c r="J689" i="17"/>
  <c r="O689" i="17" s="1"/>
  <c r="K689" i="17"/>
  <c r="L689" i="17"/>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K710" i="17"/>
  <c r="L710" i="17"/>
  <c r="I711" i="17"/>
  <c r="N711" i="17" s="1"/>
  <c r="J711" i="17"/>
  <c r="K711" i="17"/>
  <c r="L711" i="17"/>
  <c r="I712" i="17"/>
  <c r="N712" i="17" s="1"/>
  <c r="J712" i="17"/>
  <c r="O712" i="17" s="1"/>
  <c r="K712" i="17"/>
  <c r="L712" i="17"/>
  <c r="I713" i="17"/>
  <c r="N713" i="17" s="1"/>
  <c r="J713" i="17"/>
  <c r="O713" i="17" s="1"/>
  <c r="K713" i="17"/>
  <c r="L713" i="17"/>
  <c r="M713" i="17" s="1"/>
  <c r="I714" i="17"/>
  <c r="N714" i="17" s="1"/>
  <c r="J714" i="17"/>
  <c r="O714" i="17" s="1"/>
  <c r="K714" i="17"/>
  <c r="L714" i="17"/>
  <c r="I715" i="17"/>
  <c r="J715" i="17"/>
  <c r="O715" i="17" s="1"/>
  <c r="K715" i="17"/>
  <c r="L715" i="17"/>
  <c r="M715" i="17" s="1"/>
  <c r="I716" i="17"/>
  <c r="J716" i="17"/>
  <c r="O716" i="17" s="1"/>
  <c r="K716" i="17"/>
  <c r="L716" i="17"/>
  <c r="M716" i="17" s="1"/>
  <c r="I717" i="17"/>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J721" i="17"/>
  <c r="O721" i="17" s="1"/>
  <c r="K721" i="17"/>
  <c r="L721" i="17"/>
  <c r="M721" i="17" s="1"/>
  <c r="I722" i="17"/>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I730" i="17"/>
  <c r="N730" i="17" s="1"/>
  <c r="J730" i="17"/>
  <c r="O730" i="17" s="1"/>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J750" i="17"/>
  <c r="K750" i="17"/>
  <c r="L750" i="17"/>
  <c r="M750" i="17" s="1"/>
  <c r="I751" i="17"/>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J760" i="17"/>
  <c r="O760" i="17" s="1"/>
  <c r="K760" i="17"/>
  <c r="L760" i="17"/>
  <c r="I761" i="17"/>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N771" i="17" s="1"/>
  <c r="J771" i="17"/>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J780" i="17"/>
  <c r="O780" i="17" s="1"/>
  <c r="K780" i="17"/>
  <c r="L780" i="17"/>
  <c r="I781" i="17"/>
  <c r="N781" i="17" s="1"/>
  <c r="J781" i="17"/>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J785" i="17"/>
  <c r="O785" i="17" s="1"/>
  <c r="K785" i="17"/>
  <c r="L785" i="17"/>
  <c r="I786" i="17"/>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J795" i="17"/>
  <c r="O795" i="17" s="1"/>
  <c r="K795" i="17"/>
  <c r="L795" i="17"/>
  <c r="M795" i="17" s="1"/>
  <c r="I796" i="17"/>
  <c r="N796" i="17" s="1"/>
  <c r="J796" i="17"/>
  <c r="O796" i="17" s="1"/>
  <c r="K796" i="17"/>
  <c r="L796" i="17"/>
  <c r="M796" i="17" s="1"/>
  <c r="I797" i="17"/>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K825" i="17"/>
  <c r="L825" i="17"/>
  <c r="M825" i="17" s="1"/>
  <c r="I826" i="17"/>
  <c r="J826" i="17"/>
  <c r="K826" i="17"/>
  <c r="L826" i="17"/>
  <c r="M826" i="17" s="1"/>
  <c r="I827" i="17"/>
  <c r="J827" i="17"/>
  <c r="O827" i="17" s="1"/>
  <c r="K827" i="17"/>
  <c r="L827" i="17"/>
  <c r="M827" i="17" s="1"/>
  <c r="I828" i="17"/>
  <c r="N828" i="17" s="1"/>
  <c r="J828" i="17"/>
  <c r="O828" i="17" s="1"/>
  <c r="K828" i="17"/>
  <c r="L828" i="17"/>
  <c r="M828" i="17" s="1"/>
  <c r="I829" i="17"/>
  <c r="N829" i="17" s="1"/>
  <c r="J829" i="17"/>
  <c r="O829" i="17" s="1"/>
  <c r="K829" i="17"/>
  <c r="L829" i="17"/>
  <c r="I830" i="17"/>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J835" i="17"/>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J850" i="17"/>
  <c r="O850" i="17" s="1"/>
  <c r="K850" i="17"/>
  <c r="L850" i="17"/>
  <c r="M850" i="17" s="1"/>
  <c r="I851" i="17"/>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K860" i="17"/>
  <c r="L860" i="17"/>
  <c r="I861" i="17"/>
  <c r="J861" i="17"/>
  <c r="O861" i="17" s="1"/>
  <c r="K861" i="17"/>
  <c r="L861" i="17"/>
  <c r="I862" i="17"/>
  <c r="J862" i="17"/>
  <c r="O862" i="17" s="1"/>
  <c r="K862" i="17"/>
  <c r="L862" i="17"/>
  <c r="M862" i="17" s="1"/>
  <c r="I863" i="17"/>
  <c r="N863" i="17" s="1"/>
  <c r="J863" i="17"/>
  <c r="O863" i="17" s="1"/>
  <c r="K863" i="17"/>
  <c r="L863" i="17"/>
  <c r="M863" i="17" s="1"/>
  <c r="I864" i="17"/>
  <c r="N864" i="17" s="1"/>
  <c r="J864" i="17"/>
  <c r="O864" i="17" s="1"/>
  <c r="K864" i="17"/>
  <c r="L864" i="17"/>
  <c r="I865" i="17"/>
  <c r="J865" i="17"/>
  <c r="O865" i="17" s="1"/>
  <c r="K865" i="17"/>
  <c r="L865" i="17"/>
  <c r="I866" i="17"/>
  <c r="J866" i="17"/>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I890" i="17"/>
  <c r="N890" i="17" s="1"/>
  <c r="J890" i="17"/>
  <c r="O890" i="17" s="1"/>
  <c r="K890" i="17"/>
  <c r="L890" i="17"/>
  <c r="I891" i="17"/>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J905" i="17"/>
  <c r="O905" i="17" s="1"/>
  <c r="K905" i="17"/>
  <c r="L905" i="17"/>
  <c r="I906" i="17"/>
  <c r="N906" i="17" s="1"/>
  <c r="J906" i="17"/>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K920" i="17"/>
  <c r="L920" i="17"/>
  <c r="M920" i="17" s="1"/>
  <c r="I921" i="17"/>
  <c r="N921" i="17" s="1"/>
  <c r="J921" i="17"/>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J925" i="17"/>
  <c r="K925" i="17"/>
  <c r="L925" i="17"/>
  <c r="M925" i="17" s="1"/>
  <c r="I926" i="17"/>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J930" i="17"/>
  <c r="O930" i="17" s="1"/>
  <c r="K930" i="17"/>
  <c r="L930" i="17"/>
  <c r="I931" i="17"/>
  <c r="J931" i="17"/>
  <c r="O931" i="17" s="1"/>
  <c r="K931" i="17"/>
  <c r="L931" i="17"/>
  <c r="M931" i="17" s="1"/>
  <c r="I932" i="17"/>
  <c r="N932" i="17" s="1"/>
  <c r="J932" i="17"/>
  <c r="K932" i="17"/>
  <c r="L932" i="17"/>
  <c r="M932" i="17" s="1"/>
  <c r="I933" i="17"/>
  <c r="N933" i="17" s="1"/>
  <c r="J933" i="17"/>
  <c r="O933" i="17" s="1"/>
  <c r="K933" i="17"/>
  <c r="L933" i="17"/>
  <c r="M933" i="17" s="1"/>
  <c r="I934" i="17"/>
  <c r="N934" i="17" s="1"/>
  <c r="J934" i="17"/>
  <c r="O934" i="17" s="1"/>
  <c r="K934" i="17"/>
  <c r="L934" i="17"/>
  <c r="I935" i="17"/>
  <c r="N935" i="17" s="1"/>
  <c r="J935" i="17"/>
  <c r="K935" i="17"/>
  <c r="L935" i="17"/>
  <c r="I936" i="17"/>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J955" i="17"/>
  <c r="O955" i="17" s="1"/>
  <c r="K955" i="17"/>
  <c r="L955" i="17"/>
  <c r="M955" i="17" s="1"/>
  <c r="I956" i="17"/>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I961" i="17"/>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J971" i="17"/>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J990" i="17"/>
  <c r="O990" i="17" s="1"/>
  <c r="K990" i="17"/>
  <c r="L990" i="17"/>
  <c r="M990" i="17" s="1"/>
  <c r="I991" i="17"/>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J1000" i="17"/>
  <c r="K1000" i="17"/>
  <c r="L1000" i="17"/>
  <c r="I1001" i="17"/>
  <c r="N1001" i="17" s="1"/>
  <c r="J1001" i="17"/>
  <c r="O1001" i="17" s="1"/>
  <c r="K1001" i="17"/>
  <c r="L1001" i="17"/>
  <c r="M1001" i="17" s="1"/>
  <c r="J2" i="17"/>
  <c r="O2" i="17" s="1"/>
  <c r="K2" i="17"/>
  <c r="L2" i="17"/>
  <c r="I2" i="17"/>
  <c r="N2"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<sst xmlns="http://schemas.openxmlformats.org/spreadsheetml/2006/main" count="11128" uniqueCount="6221">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</sst>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5"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0" fontId="4" fillId="0" borderId="0" xfId="0" applyFon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0"/>
        <name val="Calibri"/>
        <family val="2"/>
        <scheme val="minor"/>
      </font>
      <fill>
        <patternFill patternType="solid">
          <fgColor theme="0"/>
          <bgColor rgb="FFCC99FF"/>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i val="0"/>
        <sz val="12"/>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ill>
        <patternFill>
          <bgColor rgb="FF3C1464"/>
        </patternFill>
      </fill>
    </dxf>
  </dxfs>
  <tableStyles count="3" defaultTableStyle="TableStyleMedium2" defaultPivotStyle="PivotStyleMedium9">
    <tableStyle name="Purple Slicer" pivot="0" table="0" count="10" xr9:uid="{24239B15-EFEE-496B-A142-60025FB1340E}">
      <tableStyleElement type="wholeTable" dxfId="17"/>
      <tableStyleElement type="headerRow" dxfId="16"/>
    </tableStyle>
    <tableStyle name="Purple Timeline" pivot="0" table="0" count="9" xr9:uid="{F54FC0C1-F5A5-43D9-BC33-0E91A2967937}">
      <tableStyleElement type="wholeTable" dxfId="15"/>
      <tableStyleElement type="headerRow" dxfId="14"/>
    </tableStyle>
    <tableStyle name="Purple Timeline Style" pivot="0" table="0" count="8" xr9:uid="{E5861335-E766-4161-8E7E-3CFB377FC79C}">
      <tableStyleElement type="wholeTable" dxfId="13"/>
      <tableStyleElement type="headerRow" dxfId="12"/>
    </tableStyle>
  </tableStyles>
  <colors>
    <mruColors>
      <color rgb="FF3C1464"/>
      <color rgb="FF6600CC"/>
      <color rgb="FF9933FF"/>
      <color rgb="FFD25AF3"/>
      <color rgb="FFC9A6E4"/>
      <color rgb="FFD5B8EA"/>
      <color rgb="FFCC99FF"/>
      <color rgb="FFCC66FF"/>
      <color rgb="FF663300"/>
    </mruColors>
  </colors>
  <extLst>
    <ext xmlns:x14="http://schemas.microsoft.com/office/spreadsheetml/2009/9/main" uri="{46F421CA-312F-682f-3DD2-61675219B42D}">
      <x14:dxfs count="8">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border>
            <left style="double">
              <color theme="0"/>
            </left>
            <right style="double">
              <color theme="0"/>
            </right>
            <top style="double">
              <color theme="0"/>
            </top>
            <bottom style="double">
              <color theme="0"/>
            </bottom>
          </border>
        </dxf>
        <dxf>
          <font>
            <b/>
            <i val="0"/>
            <sz val="11"/>
            <color theme="0"/>
            <name val="Calibri"/>
            <family val="2"/>
            <scheme val="minor"/>
          </font>
          <border>
            <left style="double">
              <color theme="1"/>
            </left>
            <right style="double">
              <color theme="1"/>
            </right>
            <top style="double">
              <color theme="1"/>
            </top>
            <bottom style="double">
              <color theme="1"/>
            </bottom>
          </border>
        </dxf>
        <dxf>
          <font>
            <b/>
            <i val="0"/>
            <sz val="11"/>
            <color theme="0"/>
            <name val="Calibri"/>
            <family val="2"/>
            <scheme val="minor"/>
          </font>
          <border>
            <left style="double">
              <color theme="1"/>
            </left>
            <right style="double">
              <color theme="1"/>
            </right>
            <top style="double">
              <color theme="1"/>
            </top>
            <bottom style="double">
              <color theme="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auto="1"/>
              <bgColor rgb="FFCC66FF"/>
            </patternFill>
          </fill>
        </dxf>
        <dxf>
          <fill>
            <patternFill patternType="solid">
              <fgColor theme="0" tint="-0.14999847407452621"/>
              <bgColor theme="0" tint="-0.14999847407452621"/>
            </patternFill>
          </fill>
        </dxf>
        <dxf>
          <fill>
            <patternFill patternType="solid">
              <fgColor theme="0"/>
              <bgColor rgb="FFCC66FF"/>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[Coffee-Orders-Project-Dashboard.xlsx]Total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BE2-498F-9ACC-A036A87F9112}"/>
            </c:ext>
          </c:extLst>
        </c:ser>
        <c:ser>
          <c:idx val="1"/>
          <c:order val="1"/>
          <c:tx>
            <c:strRef>
              <c:f>'Total Sales'!$D$3:$D$4</c:f>
              <c:strCache>
                <c:ptCount val="1"/>
                <c:pt idx="0">
                  <c:v>Excelsa</c:v>
                </c:pt>
              </c:strCache>
            </c:strRef>
          </c:tx>
          <c:spPr>
            <a:ln w="28575" cap="rnd">
              <a:solidFill>
                <a:srgbClr val="6633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BE2-498F-9ACC-A036A87F9112}"/>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BE2-498F-9ACC-A036A87F9112}"/>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3BE2-498F-9ACC-A036A87F9112}"/>
            </c:ext>
          </c:extLst>
        </c:ser>
        <c:dLbls>
          <c:showLegendKey val="0"/>
          <c:showVal val="0"/>
          <c:showCatName val="0"/>
          <c:showSerName val="0"/>
          <c:showPercent val="0"/>
          <c:showBubbleSize val="0"/>
        </c:dLbls>
        <c:smooth val="0"/>
        <c:axId val="1519790207"/>
        <c:axId val="1519790687"/>
      </c:lineChart>
      <c:catAx>
        <c:axId val="151979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790687"/>
        <c:crosses val="autoZero"/>
        <c:auto val="1"/>
        <c:lblAlgn val="ctr"/>
        <c:lblOffset val="100"/>
        <c:noMultiLvlLbl val="0"/>
      </c:catAx>
      <c:valAx>
        <c:axId val="1519790687"/>
        <c:scaling>
          <c:orientation val="minMax"/>
        </c:scaling>
        <c:delete val="1"/>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crossAx val="151979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8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[Coffee-Orders-Project-Dashboard.xlsx]Total Sales!Total Sales</c:name>
    <c:fmtId val="5"/>
  </c:pivotSource>
  <c:chart>
    <c:title>
      <c:tx>
        <c:rich>
          <a:bodyPr rot="0" spcFirstLastPara="1" vertOverflow="ellipsis" vert="horz" wrap="square" anchor="ctr" anchorCtr="1"/>
          <a:lstStyle/>
          <a:p>
            <a:pPr>
              <a:defRPr sz="1700" b="0" i="0" u="none" strike="noStrike" kern="1200" spc="-100" baseline="0">
                <a:solidFill>
                  <a:schemeClr val="tx1"/>
                </a:solidFill>
                <a:latin typeface="+mn-lt"/>
                <a:ea typeface="+mn-ea"/>
                <a:cs typeface="+mn-cs"/>
              </a:defRPr>
            </a:pPr>
            <a:r>
              <a:rPr lang="en-US" sz="1700" b="1" baseline="0">
                <a:solidFill>
                  <a:schemeClr val="tx1"/>
                </a:solidFill>
              </a:rPr>
              <a:t>Total Sales</a:t>
            </a:r>
          </a:p>
        </c:rich>
      </c:tx>
      <c:layout>
        <c:manualLayout>
          <c:xMode val="edge"/>
          <c:yMode val="edge"/>
          <c:x val="0.4455007034504993"/>
          <c:y val="2.1572676421744125E-2"/>
        </c:manualLayout>
      </c:layout>
      <c:overlay val="0"/>
      <c:spPr>
        <a:noFill/>
        <a:ln>
          <a:noFill/>
        </a:ln>
        <a:effectLst/>
      </c:spPr>
      <c:txPr>
        <a:bodyPr rot="0" spcFirstLastPara="1" vertOverflow="ellipsis" vert="horz" wrap="square" anchor="ctr" anchorCtr="1"/>
        <a:lstStyle/>
        <a:p>
          <a:pPr>
            <a:defRPr sz="1700" b="0" i="0" u="none" strike="noStrike" kern="1200" spc="-10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4959-498C-891B-0E27175005A8}"/>
            </c:ext>
          </c:extLst>
        </c:ser>
        <c:ser>
          <c:idx val="1"/>
          <c:order val="1"/>
          <c:tx>
            <c:strRef>
              <c:f>'Total Sales'!$D$3:$D$4</c:f>
              <c:strCache>
                <c:ptCount val="1"/>
                <c:pt idx="0">
                  <c:v>Excelsa</c:v>
                </c:pt>
              </c:strCache>
            </c:strRef>
          </c:tx>
          <c:spPr>
            <a:ln w="28575" cap="rnd">
              <a:solidFill>
                <a:srgbClr val="6633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4959-498C-891B-0E27175005A8}"/>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4959-498C-891B-0E27175005A8}"/>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4959-498C-891B-0E27175005A8}"/>
            </c:ext>
          </c:extLst>
        </c:ser>
        <c:dLbls>
          <c:showLegendKey val="0"/>
          <c:showVal val="0"/>
          <c:showCatName val="0"/>
          <c:showSerName val="0"/>
          <c:showPercent val="0"/>
          <c:showBubbleSize val="0"/>
        </c:dLbls>
        <c:smooth val="0"/>
        <c:axId val="1519790207"/>
        <c:axId val="1519790687"/>
      </c:lineChart>
      <c:catAx>
        <c:axId val="151979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crossAx val="1519790687"/>
        <c:crosses val="autoZero"/>
        <c:auto val="1"/>
        <c:lblAlgn val="ctr"/>
        <c:lblOffset val="100"/>
        <c:noMultiLvlLbl val="0"/>
      </c:catAx>
      <c:valAx>
        <c:axId val="15197906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100" b="1" i="0" u="none" strike="noStrike" kern="1200" spc="-100" baseline="0">
                    <a:solidFill>
                      <a:sysClr val="windowText" lastClr="000000"/>
                    </a:solidFill>
                    <a:latin typeface="+mn-lt"/>
                    <a:ea typeface="+mn-ea"/>
                    <a:cs typeface="+mn-cs"/>
                  </a:defRPr>
                </a:pPr>
                <a:r>
                  <a:rPr lang="en-US" sz="1100" b="1" i="0" baseline="0">
                    <a:solidFill>
                      <a:sysClr val="windowText" lastClr="000000"/>
                    </a:solidFill>
                  </a:rPr>
                  <a:t>USD</a:t>
                </a:r>
              </a:p>
            </c:rich>
          </c:tx>
          <c:overlay val="0"/>
          <c:spPr>
            <a:noFill/>
            <a:ln>
              <a:noFill/>
            </a:ln>
            <a:effectLst/>
          </c:spPr>
          <c:txPr>
            <a:bodyPr rot="-5400000" spcFirstLastPara="1" vertOverflow="ellipsis" vert="horz" wrap="square" anchor="ctr" anchorCtr="1"/>
            <a:lstStyle/>
            <a:p>
              <a:pPr>
                <a:defRPr sz="1100" b="1" i="0" u="none" strike="noStrike" kern="1200" spc="-100" baseline="0">
                  <a:solidFill>
                    <a:sysClr val="windowText" lastClr="000000"/>
                  </a:solidFill>
                  <a:latin typeface="+mn-lt"/>
                  <a:ea typeface="+mn-ea"/>
                  <a:cs typeface="+mn-cs"/>
                </a:defRPr>
              </a:pPr>
              <a:endParaRPr lang="en-US"/>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spc="-100" baseline="0">
                <a:solidFill>
                  <a:schemeClr val="tx1"/>
                </a:solidFill>
                <a:latin typeface="+mn-lt"/>
                <a:ea typeface="+mn-ea"/>
                <a:cs typeface="+mn-cs"/>
              </a:defRPr>
            </a:pPr>
            <a:endParaRPr lang="en-US"/>
          </a:p>
        </c:txPr>
        <c:crossAx val="1519790207"/>
        <c:crosses val="autoZero"/>
        <c:crossBetween val="between"/>
      </c:valAx>
      <c:spPr>
        <a:noFill/>
        <a:ln>
          <a:noFill/>
        </a:ln>
        <a:effectLst/>
      </c:spPr>
    </c:plotArea>
    <c:legend>
      <c:legendPos val="r"/>
      <c:layout>
        <c:manualLayout>
          <c:xMode val="edge"/>
          <c:yMode val="edge"/>
          <c:x val="0.89400704808851839"/>
          <c:y val="0.43726200972780194"/>
          <c:w val="9.7575807048994281E-2"/>
          <c:h val="0.20417511043290199"/>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6E4"/>
    </a:solidFill>
    <a:ln w="9525" cap="flat" cmpd="sng" algn="ctr">
      <a:solidFill>
        <a:schemeClr val="tx1">
          <a:lumMod val="15000"/>
          <a:lumOff val="85000"/>
        </a:schemeClr>
      </a:solidFill>
      <a:round/>
    </a:ln>
    <a:effectLst/>
  </c:spPr>
  <c:txPr>
    <a:bodyPr/>
    <a:lstStyle/>
    <a:p>
      <a:pPr>
        <a:defRPr kern="1200" spc="-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[Coffee-Orders-Project-Dashboard.xlsx]Top 5 customers!Total Sales</c:name>
    <c:fmtId val="19"/>
  </c:pivotSource>
  <c:chart>
    <c:title>
      <c:tx>
        <c:rich>
          <a:bodyPr rot="0" spcFirstLastPara="1" vertOverflow="ellipsis" vert="horz" wrap="square" anchor="ctr" anchorCtr="1"/>
          <a:lstStyle/>
          <a:p>
            <a:pPr>
              <a:defRPr sz="1700" b="0" i="0" u="none" strike="noStrike" kern="1200" spc="0" baseline="0">
                <a:ln>
                  <a:noFill/>
                </a:ln>
                <a:solidFill>
                  <a:schemeClr val="tx1">
                    <a:lumMod val="65000"/>
                    <a:lumOff val="35000"/>
                  </a:schemeClr>
                </a:solidFill>
                <a:latin typeface="+mn-lt"/>
                <a:ea typeface="+mn-ea"/>
                <a:cs typeface="+mn-cs"/>
              </a:defRPr>
            </a:pPr>
            <a:r>
              <a:rPr lang="en-US" sz="1700" b="1" baseline="0">
                <a:ln>
                  <a:noFill/>
                </a:ln>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7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5008EDD-5919-46F8-BE1C-C02680CEFB22}"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5F5244F-2860-4960-A669-3003CF10B420}"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3F0D8D1-2AC2-4381-B7E5-A7699E9F103E}"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1B01198-6B9E-4C90-BB8F-DD87AA2D34CB}"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574AE0-0419-4243-AE78-F01C216B10B2}"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6"/>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3F0D8D1-2AC2-4381-B7E5-A7699E9F103E}"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5F5244F-2860-4960-A669-3003CF10B420}"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5008EDD-5919-46F8-BE1C-C02680CEFB22}"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1B01198-6B9E-4C90-BB8F-DD87AA2D34CB}"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574AE0-0419-4243-AE78-F01C216B10B2}"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6"/>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53F0D8D1-2AC2-4381-B7E5-A7699E9F103E}" type="VALUE">
                  <a:rPr lang="en-US" sz="1100" b="1" i="0" baseline="0"/>
                  <a:pPr>
                    <a:defRPr sz="1100" b="1">
                      <a:solidFill>
                        <a:schemeClr val="tx1"/>
                      </a:solidFill>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75F5244F-2860-4960-A669-3003CF10B420}" type="VALUE">
                  <a:rPr lang="en-US" sz="1100" b="1" i="0" baseline="0"/>
                  <a:pPr>
                    <a:defRPr sz="1100" b="1">
                      <a:solidFill>
                        <a:schemeClr val="tx1"/>
                      </a:solidFill>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05008EDD-5919-46F8-BE1C-C02680CEFB22}" type="VALUE">
                  <a:rPr lang="en-US" sz="1100" b="1" i="0" baseline="0"/>
                  <a:pPr>
                    <a:defRPr sz="1100" b="1">
                      <a:solidFill>
                        <a:schemeClr val="tx1"/>
                      </a:solidFill>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61B01198-6B9E-4C90-BB8F-DD87AA2D34CB}" type="VALUE">
                  <a:rPr lang="en-US" sz="1100" b="1" i="0" baseline="0"/>
                  <a:pPr>
                    <a:defRPr sz="1100" b="1">
                      <a:solidFill>
                        <a:schemeClr val="tx1"/>
                      </a:solidFill>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3F574AE0-0419-4243-AE78-F01C216B10B2}" type="VALUE">
                  <a:rPr lang="en-US" sz="1100" b="1" i="0" baseline="0"/>
                  <a:pPr>
                    <a:defRPr sz="1100" b="1">
                      <a:solidFill>
                        <a:schemeClr val="tx1"/>
                      </a:solidFill>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7395389020453794"/>
          <c:y val="0.17935332640905044"/>
          <c:w val="0.7170552285656574"/>
          <c:h val="0.65839439550820367"/>
        </c:manualLayout>
      </c:layout>
      <c:barChart>
        <c:barDir val="bar"/>
        <c:grouping val="clustered"/>
        <c:varyColors val="0"/>
        <c:ser>
          <c:idx val="0"/>
          <c:order val="0"/>
          <c:tx>
            <c:strRef>
              <c:f>'Top 5 customers'!$B$3</c:f>
              <c:strCache>
                <c:ptCount val="1"/>
                <c:pt idx="0">
                  <c:v>Total</c:v>
                </c:pt>
              </c:strCache>
            </c:strRef>
          </c:tx>
          <c:spPr>
            <a:solidFill>
              <a:schemeClr val="accent6"/>
            </a:solidFill>
            <a:ln>
              <a:solidFill>
                <a:schemeClr val="bg1"/>
              </a:solidFill>
            </a:ln>
            <a:effectLst/>
          </c:spPr>
          <c:invertIfNegative val="0"/>
          <c:dPt>
            <c:idx val="0"/>
            <c:invertIfNegative val="0"/>
            <c:bubble3D val="0"/>
            <c:spPr>
              <a:solidFill>
                <a:schemeClr val="accent6"/>
              </a:solidFill>
              <a:ln>
                <a:solidFill>
                  <a:schemeClr val="bg1"/>
                </a:solidFill>
              </a:ln>
              <a:effectLst/>
            </c:spPr>
            <c:extLst>
              <c:ext xmlns:c16="http://schemas.microsoft.com/office/drawing/2014/chart" uri="{C3380CC4-5D6E-409C-BE32-E72D297353CC}">
                <c16:uniqueId val="{00000000-A939-4900-A8B3-E700BFD2F974}"/>
              </c:ext>
            </c:extLst>
          </c:dPt>
          <c:dPt>
            <c:idx val="1"/>
            <c:invertIfNegative val="0"/>
            <c:bubble3D val="0"/>
            <c:spPr>
              <a:solidFill>
                <a:schemeClr val="accent6"/>
              </a:solidFill>
              <a:ln>
                <a:solidFill>
                  <a:schemeClr val="bg1"/>
                </a:solidFill>
              </a:ln>
              <a:effectLst/>
            </c:spPr>
            <c:extLst>
              <c:ext xmlns:c16="http://schemas.microsoft.com/office/drawing/2014/chart" uri="{C3380CC4-5D6E-409C-BE32-E72D297353CC}">
                <c16:uniqueId val="{00000001-A939-4900-A8B3-E700BFD2F974}"/>
              </c:ext>
            </c:extLst>
          </c:dPt>
          <c:dPt>
            <c:idx val="2"/>
            <c:invertIfNegative val="0"/>
            <c:bubble3D val="0"/>
            <c:spPr>
              <a:solidFill>
                <a:schemeClr val="accent6"/>
              </a:solidFill>
              <a:ln>
                <a:solidFill>
                  <a:schemeClr val="bg1"/>
                </a:solidFill>
              </a:ln>
              <a:effectLst/>
            </c:spPr>
            <c:extLst>
              <c:ext xmlns:c16="http://schemas.microsoft.com/office/drawing/2014/chart" uri="{C3380CC4-5D6E-409C-BE32-E72D297353CC}">
                <c16:uniqueId val="{00000002-A939-4900-A8B3-E700BFD2F974}"/>
              </c:ext>
            </c:extLst>
          </c:dPt>
          <c:dPt>
            <c:idx val="3"/>
            <c:invertIfNegative val="0"/>
            <c:bubble3D val="0"/>
            <c:spPr>
              <a:solidFill>
                <a:schemeClr val="accent6"/>
              </a:solidFill>
              <a:ln>
                <a:solidFill>
                  <a:schemeClr val="bg1"/>
                </a:solidFill>
              </a:ln>
              <a:effectLst/>
            </c:spPr>
            <c:extLst>
              <c:ext xmlns:c16="http://schemas.microsoft.com/office/drawing/2014/chart" uri="{C3380CC4-5D6E-409C-BE32-E72D297353CC}">
                <c16:uniqueId val="{00000003-A939-4900-A8B3-E700BFD2F974}"/>
              </c:ext>
            </c:extLst>
          </c:dPt>
          <c:dPt>
            <c:idx val="4"/>
            <c:invertIfNegative val="0"/>
            <c:bubble3D val="0"/>
            <c:spPr>
              <a:solidFill>
                <a:schemeClr val="accent6"/>
              </a:solidFill>
              <a:ln>
                <a:solidFill>
                  <a:schemeClr val="bg1"/>
                </a:solidFill>
              </a:ln>
              <a:effectLst/>
            </c:spPr>
            <c:extLst>
              <c:ext xmlns:c16="http://schemas.microsoft.com/office/drawing/2014/chart" uri="{C3380CC4-5D6E-409C-BE32-E72D297353CC}">
                <c16:uniqueId val="{00000004-A939-4900-A8B3-E700BFD2F974}"/>
              </c:ext>
            </c:extLst>
          </c:dPt>
          <c:dLbls>
            <c:dLbl>
              <c:idx val="0"/>
              <c:tx>
                <c:rich>
                  <a:bodyPr/>
                  <a:lstStyle/>
                  <a:p>
                    <a:fld id="{53F0D8D1-2AC2-4381-B7E5-A7699E9F103E}" type="VALUE">
                      <a:rPr lang="en-US" sz="1100" b="1" i="0" baseline="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A939-4900-A8B3-E700BFD2F974}"/>
                </c:ext>
              </c:extLst>
            </c:dLbl>
            <c:dLbl>
              <c:idx val="1"/>
              <c:tx>
                <c:rich>
                  <a:bodyPr/>
                  <a:lstStyle/>
                  <a:p>
                    <a:fld id="{75F5244F-2860-4960-A669-3003CF10B420}" type="VALUE">
                      <a:rPr lang="en-US" sz="1100" b="1" i="0" baseline="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939-4900-A8B3-E700BFD2F974}"/>
                </c:ext>
              </c:extLst>
            </c:dLbl>
            <c:dLbl>
              <c:idx val="2"/>
              <c:tx>
                <c:rich>
                  <a:bodyPr/>
                  <a:lstStyle/>
                  <a:p>
                    <a:fld id="{05008EDD-5919-46F8-BE1C-C02680CEFB22}" type="VALUE">
                      <a:rPr lang="en-US" sz="1100" b="1" i="0" baseline="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939-4900-A8B3-E700BFD2F974}"/>
                </c:ext>
              </c:extLst>
            </c:dLbl>
            <c:dLbl>
              <c:idx val="3"/>
              <c:tx>
                <c:rich>
                  <a:bodyPr/>
                  <a:lstStyle/>
                  <a:p>
                    <a:fld id="{61B01198-6B9E-4C90-BB8F-DD87AA2D34CB}" type="VALUE">
                      <a:rPr lang="en-US" sz="1100" b="1" i="0" baseline="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939-4900-A8B3-E700BFD2F974}"/>
                </c:ext>
              </c:extLst>
            </c:dLbl>
            <c:dLbl>
              <c:idx val="4"/>
              <c:tx>
                <c:rich>
                  <a:bodyPr/>
                  <a:lstStyle/>
                  <a:p>
                    <a:fld id="{3F574AE0-0419-4243-AE78-F01C216B10B2}" type="VALUE">
                      <a:rPr lang="en-US" sz="1100" b="1" i="0" baseline="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939-4900-A8B3-E700BFD2F974}"/>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A939-4900-A8B3-E700BFD2F974}"/>
            </c:ext>
          </c:extLst>
        </c:ser>
        <c:dLbls>
          <c:dLblPos val="outEnd"/>
          <c:showLegendKey val="0"/>
          <c:showVal val="1"/>
          <c:showCatName val="0"/>
          <c:showSerName val="0"/>
          <c:showPercent val="0"/>
          <c:showBubbleSize val="0"/>
        </c:dLbls>
        <c:gapWidth val="182"/>
        <c:axId val="634214016"/>
        <c:axId val="634216416"/>
      </c:barChart>
      <c:catAx>
        <c:axId val="6342140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ln>
                  <a:noFill/>
                </a:ln>
                <a:solidFill>
                  <a:schemeClr val="tx1"/>
                </a:solidFill>
                <a:latin typeface="+mn-lt"/>
                <a:ea typeface="+mn-ea"/>
                <a:cs typeface="+mn-cs"/>
              </a:defRPr>
            </a:pPr>
            <a:endParaRPr lang="en-US"/>
          </a:p>
        </c:txPr>
        <c:crossAx val="634216416"/>
        <c:crosses val="autoZero"/>
        <c:auto val="1"/>
        <c:lblAlgn val="ctr"/>
        <c:lblOffset val="100"/>
        <c:noMultiLvlLbl val="0"/>
      </c:catAx>
      <c:valAx>
        <c:axId val="634216416"/>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ln>
                  <a:noFill/>
                </a:ln>
                <a:solidFill>
                  <a:schemeClr val="tx1"/>
                </a:solidFill>
                <a:latin typeface="+mn-lt"/>
                <a:ea typeface="+mn-ea"/>
                <a:cs typeface="+mn-cs"/>
              </a:defRPr>
            </a:pPr>
            <a:endParaRPr lang="en-US"/>
          </a:p>
        </c:txPr>
        <c:crossAx val="63421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6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[Coffee-Orders-Project-Dashboard.xlsx]CountryBarChart!Total Sales</c:name>
    <c:fmtId val="17"/>
  </c:pivotSource>
  <c:chart>
    <c:title>
      <c:tx>
        <c:rich>
          <a:bodyPr rot="0" spcFirstLastPara="1" vertOverflow="ellipsis" vert="horz" wrap="square" anchor="ctr" anchorCtr="1"/>
          <a:lstStyle/>
          <a:p>
            <a:pPr>
              <a:defRPr sz="1700" b="1" i="0" u="none" strike="noStrike" kern="1200" spc="0" baseline="0">
                <a:solidFill>
                  <a:schemeClr val="tx1"/>
                </a:solidFill>
                <a:latin typeface="+mn-lt"/>
                <a:ea typeface="+mn-ea"/>
                <a:cs typeface="+mn-cs"/>
              </a:defRPr>
            </a:pPr>
            <a:r>
              <a:rPr lang="en-US" sz="1700" baseline="0"/>
              <a:t>Top Countries with Highest Sales</a:t>
            </a:r>
          </a:p>
        </c:rich>
      </c:tx>
      <c:overlay val="0"/>
      <c:spPr>
        <a:noFill/>
        <a:ln>
          <a:noFill/>
        </a:ln>
        <a:effectLst/>
      </c:spPr>
      <c:txPr>
        <a:bodyPr rot="0" spcFirstLastPara="1" vertOverflow="ellipsis" vert="horz" wrap="square" anchor="ctr" anchorCtr="1"/>
        <a:lstStyle/>
        <a:p>
          <a:pPr>
            <a:defRPr sz="17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a:solidFill>
                <a:schemeClr val="bg1"/>
              </a:solidFill>
            </a:ln>
            <a:effectLst/>
          </c:spPr>
          <c:invertIfNegative val="0"/>
          <c:dLbls>
            <c:numFmt formatCode="&quot;$&quot;#,##0"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D63-49CB-B7A7-F68C95BF4702}"/>
            </c:ext>
          </c:extLst>
        </c:ser>
        <c:dLbls>
          <c:dLblPos val="outEnd"/>
          <c:showLegendKey val="0"/>
          <c:showVal val="1"/>
          <c:showCatName val="0"/>
          <c:showSerName val="0"/>
          <c:showPercent val="0"/>
          <c:showBubbleSize val="0"/>
        </c:dLbls>
        <c:gapWidth val="182"/>
        <c:axId val="781095536"/>
        <c:axId val="781097456"/>
      </c:barChart>
      <c:catAx>
        <c:axId val="78109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781097456"/>
        <c:crossesAt val="0"/>
        <c:auto val="1"/>
        <c:lblAlgn val="ctr"/>
        <c:lblOffset val="100"/>
        <c:noMultiLvlLbl val="0"/>
      </c:catAx>
      <c:valAx>
        <c:axId val="781097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78109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6E4"/>
    </a:solidFill>
    <a:ln w="9525" cap="flat" cmpd="sng" algn="ctr">
      <a:solidFill>
        <a:schemeClr val="tx1">
          <a:lumMod val="15000"/>
          <a:lumOff val="85000"/>
        </a:schemeClr>
      </a:solidFill>
      <a:round/>
    </a:ln>
    <a:effectLst/>
  </c:spPr>
  <c:txPr>
    <a:bodyPr/>
    <a:lstStyle/>
    <a:p>
      <a:pPr>
        <a:defRPr b="1" i="0"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266699</xdr:colOff>
      <xdr:row>6</xdr:row>
      <xdr:rowOff>104775</xdr:rowOff>
    </xdr:from>
    <xdr:to>
      <xdr:col>17</xdr:col>
      <xdr:colOff>590550</xdr:colOff>
      <xdr:row>26</xdr:row>
      <xdr:rowOff>123825</xdr:rowOff>
    </xdr:to>
    <xdr:graphicFrame macro="">
      <xdr:nvGraphicFramePr>
        <xdr:cNvPr id="2" name="Chart 1">
          <a:extLst>
            <a:ext uri="{FF2B5EF4-FFF2-40B4-BE49-F238E27FC236}">
              <a16:creationId xmlns:a16="http://schemas.microsoft.com/office/drawing/2014/main" id="{2B0B4DAA-6250-A17A-D5DD-C5D62CEA9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276224</xdr:colOff>
      <xdr:row>0</xdr:row>
      <xdr:rowOff>0</xdr:rowOff>
    </xdr:from>
    <xdr:to>
      <xdr:col>17</xdr:col>
      <xdr:colOff>590549</xdr:colOff>
      <xdr:row>7</xdr:row>
      <xdr:rowOff>104775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E5D5A14-371D-8026-15A9-D72C8289B19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191249" y="0"/>
              <a:ext cx="67913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466725</xdr:colOff>
      <xdr:row>13</xdr:row>
      <xdr:rowOff>171450</xdr:rowOff>
    </xdr:from>
    <xdr:to>
      <xdr:col>20</xdr:col>
      <xdr:colOff>352425</xdr:colOff>
      <xdr:row>17</xdr:row>
      <xdr:rowOff>66675</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9DA0246C-8696-D874-7C72-A29E5009322C}"/>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2858750" y="2524125"/>
              <a:ext cx="18288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504825</xdr:colOff>
      <xdr:row>8</xdr:row>
      <xdr:rowOff>19050</xdr:rowOff>
    </xdr:from>
    <xdr:to>
      <xdr:col>20</xdr:col>
      <xdr:colOff>390525</xdr:colOff>
      <xdr:row>13</xdr:row>
      <xdr:rowOff>38100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3FE8364-4DEC-E667-5981-425928D9FCB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896850" y="146685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123825</xdr:colOff>
      <xdr:row>28</xdr:row>
      <xdr:rowOff>114300</xdr:rowOff>
    </xdr:from>
    <xdr:to>
      <xdr:col>17</xdr:col>
      <xdr:colOff>9525</xdr:colOff>
      <xdr:row>32</xdr:row>
      <xdr:rowOff>66675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A23592F1-1DB0-C1A8-B393-7327EEB1F60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572750" y="5181600"/>
              <a:ext cx="182880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38378</xdr:colOff>
      <xdr:row>0</xdr:row>
      <xdr:rowOff>0</xdr:rowOff>
    </xdr:from>
    <xdr:to>
      <xdr:col>26</xdr:col>
      <xdr:colOff>11206</xdr:colOff>
      <xdr:row>3</xdr:row>
      <xdr:rowOff>112059</xdr:rowOff>
    </xdr:to>
    <xdr:sp macro="" textlink="">
      <xdr:nvSpPr>
        <xdr:cNvPr id="5" name="Rectangle 4">
          <a:extLst>
            <a:ext uri="{FF2B5EF4-FFF2-40B4-BE49-F238E27FC236}">
              <a16:creationId xmlns:a16="http://schemas.microsoft.com/office/drawing/2014/main" id="{97732403-5011-8DBE-021E-8379A7FA19D8}"/>
            </a:ext>
          </a:extLst>
        </xdr:cNvPr>
        <xdr:cNvSpPr/>
      </xdr:nvSpPr>
      <xdr:spPr>
        <a:xfrm>
          <a:off x="150437" y="0"/>
          <a:ext cx="16221357" cy="649941"/>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t>COFFEE SALES DASHBOARD</a:t>
          </a:r>
        </a:p>
      </xdr:txBody>
    </xdr:sp>
    <xdr:clientData/>
  </xdr:twoCellAnchor>
  <xdr:twoCellAnchor>
    <xdr:from>
      <xdr:col>1</xdr:col>
      <xdr:colOff>17369</xdr:colOff>
      <xdr:row>13</xdr:row>
      <xdr:rowOff>49585</xdr:rowOff>
    </xdr:from>
    <xdr:to>
      <xdr:col>15</xdr:col>
      <xdr:colOff>190500</xdr:colOff>
      <xdr:row>43</xdr:row>
      <xdr:rowOff>172850</xdr:rowOff>
    </xdr:to>
    <xdr:graphicFrame macro="">
      <xdr:nvGraphicFramePr>
        <xdr:cNvPr id="6" name="Chart 5">
          <a:extLst>
            <a:ext uri="{FF2B5EF4-FFF2-40B4-BE49-F238E27FC236}">
              <a16:creationId xmlns:a16="http://schemas.microsoft.com/office/drawing/2014/main" id="{5BE9437B-D9D2-42CE-885F-00FD3E180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3</xdr:row>
      <xdr:rowOff>179293</xdr:rowOff>
    </xdr:from>
    <xdr:to>
      <xdr:col>17</xdr:col>
      <xdr:colOff>11206</xdr:colOff>
      <xdr:row>12</xdr:row>
      <xdr:rowOff>156883</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BD79522A-6EB2-40E0-9699-098273D824C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50159" y="717175"/>
              <a:ext cx="10372165" cy="15959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87937</xdr:colOff>
      <xdr:row>9</xdr:row>
      <xdr:rowOff>67235</xdr:rowOff>
    </xdr:from>
    <xdr:to>
      <xdr:col>21</xdr:col>
      <xdr:colOff>334495</xdr:colOff>
      <xdr:row>13</xdr:row>
      <xdr:rowOff>18458</xdr:rowOff>
    </xdr:to>
    <mc:AlternateContent xmlns:mc="http://schemas.openxmlformats.org/markup-compatibility/2006" xmlns:a14="http://schemas.microsoft.com/office/drawing/2010/main">
      <mc:Choice Requires="a14">
        <xdr:graphicFrame macro="">
          <xdr:nvGraphicFramePr>
            <xdr:cNvPr id="8" name="Roast Type 1">
              <a:extLst>
                <a:ext uri="{FF2B5EF4-FFF2-40B4-BE49-F238E27FC236}">
                  <a16:creationId xmlns:a16="http://schemas.microsoft.com/office/drawing/2014/main" id="{8F8E3F6E-6216-4D83-B001-FFD662109591}"/>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0599055" y="1680882"/>
              <a:ext cx="2846322" cy="6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94408</xdr:colOff>
      <xdr:row>4</xdr:row>
      <xdr:rowOff>457</xdr:rowOff>
    </xdr:from>
    <xdr:to>
      <xdr:col>26</xdr:col>
      <xdr:colOff>15240</xdr:colOff>
      <xdr:row>9</xdr:row>
      <xdr:rowOff>19256</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1DE275B2-8825-44FD-A3AD-0E235364679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605526" y="717633"/>
              <a:ext cx="5775064" cy="915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381000</xdr:colOff>
      <xdr:row>9</xdr:row>
      <xdr:rowOff>67235</xdr:rowOff>
    </xdr:from>
    <xdr:to>
      <xdr:col>26</xdr:col>
      <xdr:colOff>15968</xdr:colOff>
      <xdr:row>13</xdr:row>
      <xdr:rowOff>19891</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9CA9582B-7DC2-41AF-932E-769F5781DBC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491882" y="1680882"/>
              <a:ext cx="2889436" cy="669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235325</xdr:colOff>
      <xdr:row>30</xdr:row>
      <xdr:rowOff>38380</xdr:rowOff>
    </xdr:from>
    <xdr:to>
      <xdr:col>25</xdr:col>
      <xdr:colOff>637055</xdr:colOff>
      <xdr:row>43</xdr:row>
      <xdr:rowOff>172851</xdr:rowOff>
    </xdr:to>
    <xdr:graphicFrame macro="">
      <xdr:nvGraphicFramePr>
        <xdr:cNvPr id="11" name="Chart 10">
          <a:extLst>
            <a:ext uri="{FF2B5EF4-FFF2-40B4-BE49-F238E27FC236}">
              <a16:creationId xmlns:a16="http://schemas.microsoft.com/office/drawing/2014/main" id="{5DBD21F3-75E7-4BA3-82A8-0F07890BE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235324</xdr:colOff>
      <xdr:row>13</xdr:row>
      <xdr:rowOff>49584</xdr:rowOff>
    </xdr:from>
    <xdr:to>
      <xdr:col>26</xdr:col>
      <xdr:colOff>0</xdr:colOff>
      <xdr:row>29</xdr:row>
      <xdr:rowOff>172850</xdr:rowOff>
    </xdr:to>
    <xdr:graphicFrame macro="">
      <xdr:nvGraphicFramePr>
        <xdr:cNvPr id="12" name="Chart 11">
          <a:extLst>
            <a:ext uri="{FF2B5EF4-FFF2-40B4-BE49-F238E27FC236}">
              <a16:creationId xmlns:a16="http://schemas.microsoft.com/office/drawing/2014/main" id="{1BFD7261-E5C5-445B-9D98-D5F425052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Feryo" refreshedDate="45755.678280671294" createdVersion="8" refreshedVersion="8" minRefreshableVersion="3" recordCount="1000" xr:uid="{E73AD83D-B4E4-42C0-B253-2C663BEF30B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5737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s v=""/>
    <x v="1"/>
    <s v="Exc"/>
    <x v="0"/>
    <x v="0"/>
    <n v="13.75"/>
    <n v="27.5"/>
    <x v="1"/>
    <s v="Medium"/>
    <x v="1"/>
  </r>
  <r>
    <s v="KAC-83089-793"/>
    <x v="2"/>
    <s v="23806-46781-OU"/>
    <s v="R-L-2.5"/>
    <n v="2"/>
    <x v="2"/>
    <s v=""/>
    <x v="1"/>
    <s v="Rob"/>
    <x v="1"/>
    <x v="2"/>
    <n v="27.484999999999996"/>
    <n v="54.969999999999992"/>
    <x v="0"/>
    <s v="Light"/>
    <x v="1"/>
  </r>
  <r>
    <s v="CVP-18956-553"/>
    <x v="3"/>
    <s v="86561-91660-RB"/>
    <s v="L-D-1"/>
    <n v="3"/>
    <x v="3"/>
    <s v=""/>
    <x v="0"/>
    <s v="Lib"/>
    <x v="2"/>
    <x v="0"/>
    <n v="12.95"/>
    <n v="38.849999999999994"/>
    <x v="3"/>
    <s v="Dark"/>
    <x v="1"/>
  </r>
  <r>
    <s v="IPP-31994-879"/>
    <x v="4"/>
    <s v="65223-29612-CB"/>
    <s v="E-D-0.5"/>
    <n v="3"/>
    <x v="4"/>
    <s v="slobe6@nifty.com"/>
    <x v="0"/>
    <s v="Exc"/>
    <x v="2"/>
    <x v="1"/>
    <n v="7.29"/>
    <n v="21.87"/>
    <x v="1"/>
    <s v="Dark"/>
    <x v="0"/>
  </r>
  <r>
    <s v="SNZ-65340-705"/>
    <x v="5"/>
    <s v="21134-81676-FR"/>
    <s v="L-L-0.2"/>
    <n v="1"/>
    <x v="5"/>
    <s v=""/>
    <x v="1"/>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s v=""/>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s v=""/>
    <x v="0"/>
    <s v="Lib"/>
    <x v="0"/>
    <x v="3"/>
    <n v="4.3650000000000002"/>
    <n v="21.825000000000003"/>
    <x v="3"/>
    <s v="Medium"/>
    <x v="1"/>
  </r>
  <r>
    <s v="WOQ-36015-429"/>
    <x v="24"/>
    <s v="51427-89175-QJ"/>
    <s v="A-D-0.5"/>
    <n v="6"/>
    <x v="27"/>
    <s v=""/>
    <x v="0"/>
    <s v="Ara"/>
    <x v="2"/>
    <x v="1"/>
    <n v="5.97"/>
    <n v="35.82"/>
    <x v="2"/>
    <s v="Dark"/>
    <x v="1"/>
  </r>
  <r>
    <s v="WOQ-36015-429"/>
    <x v="24"/>
    <s v="51427-89175-QJ"/>
    <s v="L-M-0.5"/>
    <n v="6"/>
    <x v="27"/>
    <s v=""/>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s v=""/>
    <x v="0"/>
    <s v="Rob"/>
    <x v="0"/>
    <x v="0"/>
    <n v="9.9499999999999993"/>
    <n v="59.699999999999996"/>
    <x v="0"/>
    <s v="Medium"/>
    <x v="0"/>
  </r>
  <r>
    <s v="LUO-37559-016"/>
    <x v="32"/>
    <s v="21240-83132-SP"/>
    <s v="L-M-1"/>
    <n v="3"/>
    <x v="35"/>
    <s v=""/>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s v=""/>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s v=""/>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s v=""/>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s v=""/>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s v=""/>
    <x v="2"/>
    <s v="Rob"/>
    <x v="2"/>
    <x v="1"/>
    <n v="5.3699999999999992"/>
    <n v="26.849999999999994"/>
    <x v="0"/>
    <s v="Dark"/>
    <x v="0"/>
  </r>
  <r>
    <s v="EEJ-16185-108"/>
    <x v="53"/>
    <s v="65552-60476-KY"/>
    <s v="L-L-0.2"/>
    <n v="5"/>
    <x v="56"/>
    <s v=""/>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s v=""/>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ight"/>
    <x v="1"/>
  </r>
  <r>
    <s v="GAZ-58626-277"/>
    <x v="62"/>
    <s v="69533-84907-FA"/>
    <s v="L-L-0.2"/>
    <n v="2"/>
    <x v="65"/>
    <s v="sedmondson1z@theguardian.com"/>
    <x v="1"/>
    <s v="Lib"/>
    <x v="1"/>
    <x v="3"/>
    <n v="4.7549999999999999"/>
    <n v="9.51"/>
    <x v="3"/>
    <s v="Light"/>
    <x v="1"/>
  </r>
  <r>
    <s v="RPJ-37787-335"/>
    <x v="63"/>
    <s v="76005-95461-CI"/>
    <s v="A-M-2.5"/>
    <n v="3"/>
    <x v="66"/>
    <s v=""/>
    <x v="0"/>
    <s v="Ara"/>
    <x v="0"/>
    <x v="2"/>
    <n v="25.874999999999996"/>
    <n v="77.624999999999986"/>
    <x v="2"/>
    <s v="Medium"/>
    <x v="1"/>
  </r>
  <r>
    <s v="LEF-83057-763"/>
    <x v="64"/>
    <s v="15395-90855-VB"/>
    <s v="L-M-0.2"/>
    <n v="5"/>
    <x v="67"/>
    <s v=""/>
    <x v="0"/>
    <s v="Lib"/>
    <x v="0"/>
    <x v="3"/>
    <n v="4.3650000000000002"/>
    <n v="21.825000000000003"/>
    <x v="3"/>
    <s v="Medium"/>
    <x v="0"/>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s v=""/>
    <x v="1"/>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s v=""/>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s v=""/>
    <x v="1"/>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s v=""/>
    <x v="0"/>
    <s v="Exc"/>
    <x v="1"/>
    <x v="0"/>
    <n v="14.85"/>
    <n v="44.55"/>
    <x v="1"/>
    <s v="Light"/>
    <x v="0"/>
  </r>
  <r>
    <s v="YWH-50638-556"/>
    <x v="83"/>
    <s v="89442-35633-HJ"/>
    <s v="E-L-0.5"/>
    <n v="4"/>
    <x v="86"/>
    <s v="elangcaster2l@spotify.com"/>
    <x v="2"/>
    <s v="Exc"/>
    <x v="1"/>
    <x v="1"/>
    <n v="8.91"/>
    <n v="35.64"/>
    <x v="1"/>
    <s v="Light"/>
    <x v="0"/>
  </r>
  <r>
    <s v="ISL-11200-600"/>
    <x v="84"/>
    <s v="13654-85265-IL"/>
    <s v="A-D-0.2"/>
    <n v="6"/>
    <x v="87"/>
    <s v=""/>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s v=""/>
    <x v="1"/>
    <s v="Ara"/>
    <x v="2"/>
    <x v="3"/>
    <n v="2.9849999999999999"/>
    <n v="2.9849999999999999"/>
    <x v="2"/>
    <s v="Dark"/>
    <x v="1"/>
  </r>
  <r>
    <s v="DBC-44122-300"/>
    <x v="88"/>
    <s v="13366-78506-KP"/>
    <s v="L-M-0.2"/>
    <n v="3"/>
    <x v="92"/>
    <s v=""/>
    <x v="0"/>
    <s v="Lib"/>
    <x v="0"/>
    <x v="3"/>
    <n v="4.3650000000000002"/>
    <n v="13.095000000000001"/>
    <x v="3"/>
    <s v="Medium"/>
    <x v="0"/>
  </r>
  <r>
    <s v="FJQ-60035-234"/>
    <x v="89"/>
    <s v="08847-29858-HN"/>
    <s v="A-L-0.2"/>
    <n v="2"/>
    <x v="93"/>
    <s v=""/>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s v=""/>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s v=""/>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s v=""/>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s v=""/>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1"/>
  </r>
  <r>
    <s v="PVI-72795-960"/>
    <x v="122"/>
    <s v="68239-74809-TF"/>
    <s v="E-L-2.5"/>
    <n v="3"/>
    <x v="128"/>
    <s v=""/>
    <x v="1"/>
    <s v="Exc"/>
    <x v="1"/>
    <x v="2"/>
    <n v="34.154999999999994"/>
    <n v="102.46499999999997"/>
    <x v="1"/>
    <s v="Light"/>
    <x v="1"/>
  </r>
  <r>
    <s v="PPP-78935-365"/>
    <x v="123"/>
    <s v="91074-60023-IP"/>
    <s v="E-D-1"/>
    <n v="4"/>
    <x v="129"/>
    <s v=""/>
    <x v="0"/>
    <s v="Exc"/>
    <x v="2"/>
    <x v="0"/>
    <n v="12.15"/>
    <n v="48.6"/>
    <x v="1"/>
    <s v="Dark"/>
    <x v="1"/>
  </r>
  <r>
    <s v="JUO-34131-517"/>
    <x v="124"/>
    <s v="07972-83748-JI"/>
    <s v="L-D-1"/>
    <n v="6"/>
    <x v="130"/>
    <s v=""/>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s v=""/>
    <x v="1"/>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s v=""/>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s v=""/>
    <x v="0"/>
    <s v="Rob"/>
    <x v="2"/>
    <x v="2"/>
    <n v="20.584999999999997"/>
    <n v="123.50999999999999"/>
    <x v="0"/>
    <s v="Dark"/>
    <x v="0"/>
  </r>
  <r>
    <s v="TME-59627-221"/>
    <x v="140"/>
    <s v="72282-40594-RX"/>
    <s v="L-L-2.5"/>
    <n v="6"/>
    <x v="149"/>
    <s v=""/>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s v=""/>
    <x v="0"/>
    <s v="Rob"/>
    <x v="2"/>
    <x v="0"/>
    <n v="8.9499999999999993"/>
    <n v="53.699999999999996"/>
    <x v="0"/>
    <s v="Dark"/>
    <x v="0"/>
  </r>
  <r>
    <s v="EIL-44855-309"/>
    <x v="147"/>
    <s v="59741-90220-OW"/>
    <s v="R-D-0.5"/>
    <n v="5"/>
    <x v="156"/>
    <s v=""/>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s v=""/>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s v=""/>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1"/>
  </r>
  <r>
    <s v="NWT-78222-575"/>
    <x v="157"/>
    <s v="75986-98864-EZ"/>
    <s v="A-D-0.2"/>
    <n v="1"/>
    <x v="169"/>
    <s v=""/>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s v=""/>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s v=""/>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s v=""/>
    <x v="0"/>
    <s v="Exc"/>
    <x v="0"/>
    <x v="0"/>
    <n v="13.75"/>
    <n v="82.5"/>
    <x v="1"/>
    <s v="Medium"/>
    <x v="1"/>
  </r>
  <r>
    <s v="TJG-73587-353"/>
    <x v="175"/>
    <s v="24766-58139-GT"/>
    <s v="R-D-0.2"/>
    <n v="3"/>
    <x v="190"/>
    <s v=""/>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s v=""/>
    <x v="0"/>
    <s v="Exc"/>
    <x v="1"/>
    <x v="0"/>
    <n v="14.85"/>
    <n v="59.4"/>
    <x v="1"/>
    <s v="Light"/>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x v="0"/>
    <s v="Lib"/>
    <x v="0"/>
    <x v="3"/>
    <n v="4.3650000000000002"/>
    <n v="8.73"/>
    <x v="3"/>
    <s v="Medium"/>
    <x v="0"/>
  </r>
  <r>
    <s v="JLN-14700-924"/>
    <x v="199"/>
    <s v="79058-02767-CP"/>
    <s v="L-L-0.2"/>
    <n v="5"/>
    <x v="216"/>
    <s v="cgheraldi6g@opera.com"/>
    <x v="2"/>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s v=""/>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s v=""/>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s v=""/>
    <x v="0"/>
    <s v="Ara"/>
    <x v="0"/>
    <x v="2"/>
    <n v="25.874999999999996"/>
    <n v="155.24999999999997"/>
    <x v="2"/>
    <s v="Medium"/>
    <x v="0"/>
  </r>
  <r>
    <s v="AHV-66988-037"/>
    <x v="208"/>
    <s v="12743-00952-KO"/>
    <s v="R-M-2.5"/>
    <n v="2"/>
    <x v="225"/>
    <s v=""/>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ight"/>
    <x v="0"/>
  </r>
  <r>
    <s v="MUY-15309-209"/>
    <x v="213"/>
    <s v="97152-03355-IW"/>
    <s v="L-D-1"/>
    <n v="3"/>
    <x v="230"/>
    <s v="gbentjens6u@netlog.com"/>
    <x v="2"/>
    <s v="Lib"/>
    <x v="2"/>
    <x v="0"/>
    <n v="12.95"/>
    <n v="38.849999999999994"/>
    <x v="3"/>
    <s v="Dark"/>
    <x v="1"/>
  </r>
  <r>
    <s v="VAJ-44572-469"/>
    <x v="63"/>
    <s v="79216-73157-TE"/>
    <s v="R-L-0.2"/>
    <n v="6"/>
    <x v="231"/>
    <s v=""/>
    <x v="1"/>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s v=""/>
    <x v="0"/>
    <s v="Lib"/>
    <x v="0"/>
    <x v="2"/>
    <n v="33.464999999999996"/>
    <n v="133.85999999999999"/>
    <x v="3"/>
    <s v="Medium"/>
    <x v="1"/>
  </r>
  <r>
    <s v="VZH-86274-142"/>
    <x v="226"/>
    <s v="53120-45532-KL"/>
    <s v="R-L-1"/>
    <n v="5"/>
    <x v="247"/>
    <s v=""/>
    <x v="1"/>
    <s v="Rob"/>
    <x v="1"/>
    <x v="0"/>
    <n v="11.95"/>
    <n v="59.75"/>
    <x v="0"/>
    <s v="Light"/>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s v=""/>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s v=""/>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1"/>
  </r>
  <r>
    <s v="MPV-26985-215"/>
    <x v="241"/>
    <s v="51466-52850-AG"/>
    <s v="R-D-0.5"/>
    <n v="1"/>
    <x v="265"/>
    <s v="achatto7v@sakura.ne.jp"/>
    <x v="2"/>
    <s v="Rob"/>
    <x v="2"/>
    <x v="1"/>
    <n v="5.3699999999999992"/>
    <n v="5.3699999999999992"/>
    <x v="0"/>
    <s v="Dark"/>
    <x v="0"/>
  </r>
  <r>
    <s v="IYO-10245-081"/>
    <x v="242"/>
    <s v="57145-31023-FK"/>
    <s v="E-M-2.5"/>
    <n v="3"/>
    <x v="266"/>
    <s v=""/>
    <x v="0"/>
    <s v="Exc"/>
    <x v="0"/>
    <x v="2"/>
    <n v="31.624999999999996"/>
    <n v="94.874999999999986"/>
    <x v="1"/>
    <s v="Medium"/>
    <x v="1"/>
  </r>
  <r>
    <s v="BYZ-39669-954"/>
    <x v="243"/>
    <s v="66408-53777-VE"/>
    <s v="L-L-2.5"/>
    <n v="1"/>
    <x v="267"/>
    <s v=""/>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ight"/>
    <x v="1"/>
  </r>
  <r>
    <s v="LYP-52345-883"/>
    <x v="246"/>
    <s v="17649-28133-PY"/>
    <s v="E-M-0.5"/>
    <n v="1"/>
    <x v="270"/>
    <s v=""/>
    <x v="1"/>
    <s v="Exc"/>
    <x v="0"/>
    <x v="1"/>
    <n v="8.25"/>
    <n v="8.25"/>
    <x v="1"/>
    <s v="Medium"/>
    <x v="0"/>
  </r>
  <r>
    <s v="DFK-35846-692"/>
    <x v="247"/>
    <s v="49612-33852-CN"/>
    <s v="R-D-0.2"/>
    <n v="5"/>
    <x v="271"/>
    <s v=""/>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s v=""/>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x v="0"/>
    <s v="Exc"/>
    <x v="1"/>
    <x v="0"/>
    <n v="14.85"/>
    <n v="44.55"/>
    <x v="1"/>
    <s v="Light"/>
    <x v="1"/>
  </r>
  <r>
    <s v="ULM-49433-003"/>
    <x v="252"/>
    <s v="99421-80253-UI"/>
    <s v="E-M-1"/>
    <n v="2"/>
    <x v="277"/>
    <s v=""/>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s v=""/>
    <x v="0"/>
    <s v="Rob"/>
    <x v="2"/>
    <x v="0"/>
    <n v="8.9499999999999993"/>
    <n v="44.75"/>
    <x v="0"/>
    <s v="Dark"/>
    <x v="1"/>
  </r>
  <r>
    <s v="ZGD-94763-868"/>
    <x v="265"/>
    <s v="53086-67334-KT"/>
    <s v="E-L-2.5"/>
    <n v="1"/>
    <x v="296"/>
    <s v="mbrockway8r@ibm.com"/>
    <x v="0"/>
    <s v="Exc"/>
    <x v="1"/>
    <x v="2"/>
    <n v="34.154999999999994"/>
    <n v="34.154999999999994"/>
    <x v="1"/>
    <s v="Light"/>
    <x v="0"/>
  </r>
  <r>
    <s v="CZY-70361-485"/>
    <x v="266"/>
    <s v="83308-82257-UN"/>
    <s v="E-L-2.5"/>
    <n v="6"/>
    <x v="297"/>
    <s v="nlush8s@dedecms.com"/>
    <x v="1"/>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s v=""/>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s v=""/>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s v=""/>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x v="0"/>
    <s v="Rob"/>
    <x v="1"/>
    <x v="0"/>
    <n v="11.95"/>
    <n v="59.75"/>
    <x v="0"/>
    <s v="Light"/>
    <x v="1"/>
  </r>
  <r>
    <s v="DOH-92927-530"/>
    <x v="281"/>
    <s v="12839-56537-TQ"/>
    <s v="L-L-0.2"/>
    <n v="6"/>
    <x v="314"/>
    <s v="cvasiliev9b@discuz.net"/>
    <x v="0"/>
    <s v="Lib"/>
    <x v="1"/>
    <x v="3"/>
    <n v="4.7549999999999999"/>
    <n v="28.53"/>
    <x v="3"/>
    <s v="Light"/>
    <x v="0"/>
  </r>
  <r>
    <s v="HGJ-82768-173"/>
    <x v="282"/>
    <s v="62741-01322-HU"/>
    <s v="A-M-1"/>
    <n v="4"/>
    <x v="315"/>
    <s v="tomoylan9c@liveinternet.ru"/>
    <x v="2"/>
    <s v="Ara"/>
    <x v="0"/>
    <x v="0"/>
    <n v="11.25"/>
    <n v="45"/>
    <x v="2"/>
    <s v="Medium"/>
    <x v="1"/>
  </r>
  <r>
    <s v="YPT-95383-088"/>
    <x v="283"/>
    <s v="43439-94003-DW"/>
    <s v="E-D-2.5"/>
    <n v="2"/>
    <x v="306"/>
    <s v=""/>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s v=""/>
    <x v="1"/>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x v="0"/>
    <s v="Exc"/>
    <x v="2"/>
    <x v="1"/>
    <n v="7.29"/>
    <n v="36.450000000000003"/>
    <x v="1"/>
    <s v="Dark"/>
    <x v="1"/>
  </r>
  <r>
    <s v="UEB-09112-118"/>
    <x v="297"/>
    <s v="82718-93677-XO"/>
    <s v="A-M-0.5"/>
    <n v="4"/>
    <x v="329"/>
    <s v=""/>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s v=""/>
    <x v="0"/>
    <s v="Ara"/>
    <x v="0"/>
    <x v="2"/>
    <n v="25.874999999999996"/>
    <n v="155.24999999999997"/>
    <x v="2"/>
    <s v="Medium"/>
    <x v="1"/>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s v=""/>
    <x v="0"/>
    <s v="Exc"/>
    <x v="2"/>
    <x v="1"/>
    <n v="7.29"/>
    <n v="43.74"/>
    <x v="1"/>
    <s v="Dark"/>
    <x v="1"/>
  </r>
  <r>
    <s v="DGL-29648-995"/>
    <x v="307"/>
    <s v="59367-30821-ZQ"/>
    <s v="L-M-0.2"/>
    <n v="2"/>
    <x v="342"/>
    <s v=""/>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s v=""/>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1"/>
  </r>
  <r>
    <s v="FVH-29271-315"/>
    <x v="312"/>
    <s v="74415-50873-FC"/>
    <s v="A-D-0.5"/>
    <n v="3"/>
    <x v="348"/>
    <s v=""/>
    <x v="1"/>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ight"/>
    <x v="0"/>
  </r>
  <r>
    <s v="VYD-28555-589"/>
    <x v="317"/>
    <s v="29814-01459-RC"/>
    <s v="R-L-0.5"/>
    <n v="6"/>
    <x v="354"/>
    <s v="atomaszewskiaj@answers.com"/>
    <x v="2"/>
    <s v="Rob"/>
    <x v="1"/>
    <x v="1"/>
    <n v="7.169999999999999"/>
    <n v="43.019999999999996"/>
    <x v="0"/>
    <s v="Light"/>
    <x v="0"/>
  </r>
  <r>
    <s v="WUG-76466-650"/>
    <x v="318"/>
    <s v="43439-94003-DW"/>
    <s v="L-D-0.5"/>
    <n v="3"/>
    <x v="306"/>
    <s v=""/>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s v=""/>
    <x v="0"/>
    <s v="Exc"/>
    <x v="1"/>
    <x v="1"/>
    <n v="8.91"/>
    <n v="53.46"/>
    <x v="1"/>
    <s v="Light"/>
    <x v="0"/>
  </r>
  <r>
    <s v="UBW-50312-037"/>
    <x v="321"/>
    <s v="69503-12127-YD"/>
    <s v="A-L-2.5"/>
    <n v="4"/>
    <x v="358"/>
    <s v=""/>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s v=""/>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s v=""/>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s v=""/>
    <x v="1"/>
    <s v="Lib"/>
    <x v="1"/>
    <x v="0"/>
    <n v="15.85"/>
    <n v="47.55"/>
    <x v="3"/>
    <s v="Light"/>
    <x v="0"/>
  </r>
  <r>
    <s v="QTC-71005-730"/>
    <x v="342"/>
    <s v="14298-02150-KH"/>
    <s v="A-L-0.2"/>
    <n v="4"/>
    <x v="383"/>
    <s v=""/>
    <x v="0"/>
    <s v="Ara"/>
    <x v="1"/>
    <x v="3"/>
    <n v="3.8849999999999998"/>
    <n v="15.54"/>
    <x v="2"/>
    <s v="Light"/>
    <x v="1"/>
  </r>
  <r>
    <s v="TNX-09857-717"/>
    <x v="343"/>
    <s v="48675-07824-HJ"/>
    <s v="L-M-1"/>
    <n v="6"/>
    <x v="384"/>
    <s v=""/>
    <x v="0"/>
    <s v="Lib"/>
    <x v="0"/>
    <x v="0"/>
    <n v="14.55"/>
    <n v="87.300000000000011"/>
    <x v="3"/>
    <s v="Medium"/>
    <x v="0"/>
  </r>
  <r>
    <s v="JZV-43874-185"/>
    <x v="344"/>
    <s v="18551-80943-YQ"/>
    <s v="A-M-1"/>
    <n v="5"/>
    <x v="385"/>
    <s v=""/>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s v=""/>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s v=""/>
    <x v="0"/>
    <s v="Ara"/>
    <x v="1"/>
    <x v="1"/>
    <n v="7.77"/>
    <n v="23.31"/>
    <x v="2"/>
    <s v="Light"/>
    <x v="0"/>
  </r>
  <r>
    <s v="KJJ-12573-591"/>
    <x v="347"/>
    <s v="12997-41076-FQ"/>
    <s v="A-L-2.5"/>
    <n v="1"/>
    <x v="390"/>
    <s v=""/>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s v=""/>
    <x v="0"/>
    <s v="Ara"/>
    <x v="2"/>
    <x v="1"/>
    <n v="5.97"/>
    <n v="29.849999999999998"/>
    <x v="2"/>
    <s v="Dark"/>
    <x v="1"/>
  </r>
  <r>
    <s v="CYH-53243-218"/>
    <x v="237"/>
    <s v="88167-57964-PH"/>
    <s v="R-M-0.5"/>
    <n v="3"/>
    <x v="394"/>
    <s v=""/>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ight"/>
    <x v="0"/>
  </r>
  <r>
    <s v="ACY-56225-839"/>
    <x v="353"/>
    <s v="47386-50743-FG"/>
    <s v="A-M-2.5"/>
    <n v="3"/>
    <x v="398"/>
    <s v=""/>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s v=""/>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s v=""/>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s v=""/>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s v=""/>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1"/>
  </r>
  <r>
    <s v="VID-40587-569"/>
    <x v="389"/>
    <s v="09818-59895-EH"/>
    <s v="E-D-2.5"/>
    <n v="5"/>
    <x v="448"/>
    <s v="skeetsde@answers.com"/>
    <x v="0"/>
    <s v="Exc"/>
    <x v="2"/>
    <x v="2"/>
    <n v="27.945"/>
    <n v="139.72499999999999"/>
    <x v="1"/>
    <s v="Dark"/>
    <x v="0"/>
  </r>
  <r>
    <s v="KBB-52530-416"/>
    <x v="229"/>
    <s v="06488-46303-IZ"/>
    <s v="L-D-2.5"/>
    <n v="2"/>
    <x v="449"/>
    <s v=""/>
    <x v="0"/>
    <s v="Lib"/>
    <x v="2"/>
    <x v="2"/>
    <n v="29.784999999999997"/>
    <n v="59.569999999999993"/>
    <x v="3"/>
    <s v="Dark"/>
    <x v="0"/>
  </r>
  <r>
    <s v="ISJ-48676-420"/>
    <x v="390"/>
    <s v="93046-67561-AY"/>
    <s v="L-L-0.5"/>
    <n v="6"/>
    <x v="450"/>
    <s v="kcakedg@huffingtonpost.com"/>
    <x v="0"/>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s v=""/>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ight"/>
    <x v="1"/>
  </r>
  <r>
    <s v="MBM-00112-248"/>
    <x v="397"/>
    <s v="50238-24377-ZS"/>
    <s v="L-L-1"/>
    <n v="5"/>
    <x v="461"/>
    <s v=""/>
    <x v="0"/>
    <s v="Lib"/>
    <x v="1"/>
    <x v="0"/>
    <n v="15.85"/>
    <n v="79.25"/>
    <x v="3"/>
    <s v="Light"/>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s v=""/>
    <x v="1"/>
    <s v="Rob"/>
    <x v="2"/>
    <x v="3"/>
    <n v="2.6849999999999996"/>
    <n v="8.0549999999999997"/>
    <x v="0"/>
    <s v="Dark"/>
    <x v="0"/>
  </r>
  <r>
    <s v="JIG-27636-870"/>
    <x v="402"/>
    <s v="67204-04870-LG"/>
    <s v="R-L-1"/>
    <n v="4"/>
    <x v="466"/>
    <s v=""/>
    <x v="0"/>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s v=""/>
    <x v="0"/>
    <s v="Rob"/>
    <x v="2"/>
    <x v="2"/>
    <n v="20.584999999999997"/>
    <n v="102.92499999999998"/>
    <x v="0"/>
    <s v="Dark"/>
    <x v="0"/>
  </r>
  <r>
    <s v="DGC-21813-731"/>
    <x v="127"/>
    <s v="43606-83072-OA"/>
    <s v="L-D-0.2"/>
    <n v="2"/>
    <x v="479"/>
    <s v=""/>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s v=""/>
    <x v="0"/>
    <s v="Lib"/>
    <x v="1"/>
    <x v="2"/>
    <n v="36.454999999999998"/>
    <n v="72.91"/>
    <x v="3"/>
    <s v="Light"/>
    <x v="1"/>
  </r>
  <r>
    <s v="ITR-54735-364"/>
    <x v="416"/>
    <s v="92599-58687-CS"/>
    <s v="R-D-0.2"/>
    <n v="5"/>
    <x v="485"/>
    <s v=""/>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s v=""/>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s v=""/>
    <x v="1"/>
    <s v="Lib"/>
    <x v="1"/>
    <x v="3"/>
    <n v="4.7549999999999999"/>
    <n v="9.51"/>
    <x v="3"/>
    <s v="Light"/>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ight"/>
    <x v="0"/>
  </r>
  <r>
    <s v="AZF-45991-584"/>
    <x v="426"/>
    <s v="73759-17258-KA"/>
    <s v="A-D-2.5"/>
    <n v="1"/>
    <x v="500"/>
    <s v=""/>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s v=""/>
    <x v="1"/>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ight"/>
    <x v="0"/>
  </r>
  <r>
    <s v="MEX-29350-659"/>
    <x v="40"/>
    <s v="02009-87294-SY"/>
    <s v="E-M-1"/>
    <n v="5"/>
    <x v="511"/>
    <s v="vpolglasefd@about.me"/>
    <x v="0"/>
    <s v="Exc"/>
    <x v="0"/>
    <x v="0"/>
    <n v="13.75"/>
    <n v="68.75"/>
    <x v="1"/>
    <s v="Medium"/>
    <x v="1"/>
  </r>
  <r>
    <s v="NOY-99738-977"/>
    <x v="432"/>
    <s v="82872-34456-LJ"/>
    <s v="R-L-2.5"/>
    <n v="2"/>
    <x v="512"/>
    <s v=""/>
    <x v="2"/>
    <s v="Rob"/>
    <x v="1"/>
    <x v="2"/>
    <n v="27.484999999999996"/>
    <n v="54.969999999999992"/>
    <x v="0"/>
    <s v="Light"/>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ight"/>
    <x v="0"/>
  </r>
  <r>
    <s v="CUN-90044-279"/>
    <x v="434"/>
    <s v="86646-65810-TD"/>
    <s v="L-D-0.2"/>
    <n v="4"/>
    <x v="515"/>
    <s v=""/>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s v=""/>
    <x v="0"/>
    <s v="Exc"/>
    <x v="0"/>
    <x v="2"/>
    <n v="31.624999999999996"/>
    <n v="189.74999999999997"/>
    <x v="1"/>
    <s v="Medium"/>
    <x v="0"/>
  </r>
  <r>
    <s v="PNU-22150-408"/>
    <x v="437"/>
    <s v="77408-43873-RS"/>
    <s v="A-D-0.2"/>
    <n v="6"/>
    <x v="518"/>
    <s v=""/>
    <x v="1"/>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s v=""/>
    <x v="1"/>
    <s v="Rob"/>
    <x v="1"/>
    <x v="2"/>
    <n v="27.484999999999996"/>
    <n v="164.90999999999997"/>
    <x v="0"/>
    <s v="Light"/>
    <x v="1"/>
  </r>
  <r>
    <s v="WHQ-25197-475"/>
    <x v="443"/>
    <s v="27536-28463-NJ"/>
    <s v="L-L-0.2"/>
    <n v="4"/>
    <x v="525"/>
    <s v="cmottramfs@harvard.edu"/>
    <x v="0"/>
    <s v="Lib"/>
    <x v="1"/>
    <x v="3"/>
    <n v="4.7549999999999999"/>
    <n v="19.02"/>
    <x v="3"/>
    <s v="Light"/>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s v=""/>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0"/>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0"/>
    <s v="Rob"/>
    <x v="1"/>
    <x v="3"/>
    <n v="3.5849999999999995"/>
    <n v="21.509999999999998"/>
    <x v="0"/>
    <s v="Light"/>
    <x v="1"/>
  </r>
  <r>
    <s v="ETD-58130-674"/>
    <x v="453"/>
    <s v="05325-97750-WP"/>
    <s v="E-M-0.5"/>
    <n v="2"/>
    <x v="539"/>
    <s v="cverissimogh@theglobeandmail.com"/>
    <x v="2"/>
    <s v="Exc"/>
    <x v="0"/>
    <x v="1"/>
    <n v="8.25"/>
    <n v="16.5"/>
    <x v="1"/>
    <s v="Medium"/>
    <x v="0"/>
  </r>
  <r>
    <s v="UPF-60123-025"/>
    <x v="454"/>
    <s v="88992-49081-AT"/>
    <s v="R-L-2.5"/>
    <n v="3"/>
    <x v="540"/>
    <s v=""/>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s v=""/>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ight"/>
    <x v="1"/>
  </r>
  <r>
    <s v="MVI-04946-827"/>
    <x v="461"/>
    <s v="62483-50867-OM"/>
    <s v="E-L-1"/>
    <n v="1"/>
    <x v="548"/>
    <s v=""/>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1"/>
  </r>
  <r>
    <s v="PJB-15659-994"/>
    <x v="469"/>
    <s v="39457-62611-YK"/>
    <s v="L-D-2.5"/>
    <n v="4"/>
    <x v="557"/>
    <s v=""/>
    <x v="1"/>
    <s v="Lib"/>
    <x v="2"/>
    <x v="2"/>
    <n v="29.784999999999997"/>
    <n v="119.13999999999999"/>
    <x v="3"/>
    <s v="Dark"/>
    <x v="1"/>
  </r>
  <r>
    <s v="LTS-03470-353"/>
    <x v="470"/>
    <s v="90985-89807-RW"/>
    <s v="A-L-2.5"/>
    <n v="5"/>
    <x v="558"/>
    <s v="wpowleslandgt@soundcloud.com"/>
    <x v="0"/>
    <s v="Ara"/>
    <x v="1"/>
    <x v="2"/>
    <n v="29.784999999999997"/>
    <n v="148.92499999999998"/>
    <x v="2"/>
    <s v="Light"/>
    <x v="0"/>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s v=""/>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ight"/>
    <x v="1"/>
  </r>
  <r>
    <s v="TVV-42245-088"/>
    <x v="476"/>
    <s v="14398-43114-RV"/>
    <s v="A-M-0.2"/>
    <n v="4"/>
    <x v="564"/>
    <s v=""/>
    <x v="1"/>
    <s v="Ara"/>
    <x v="0"/>
    <x v="3"/>
    <n v="3.375"/>
    <n v="13.5"/>
    <x v="2"/>
    <s v="Medium"/>
    <x v="1"/>
  </r>
  <r>
    <s v="DYP-74337-787"/>
    <x v="431"/>
    <s v="41486-52502-QQ"/>
    <s v="R-M-0.5"/>
    <n v="1"/>
    <x v="565"/>
    <s v=""/>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s v=""/>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s v=""/>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0"/>
    <s v="Rob"/>
    <x v="1"/>
    <x v="0"/>
    <n v="11.95"/>
    <n v="35.849999999999994"/>
    <x v="0"/>
    <s v="Light"/>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s v=""/>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s v=""/>
    <x v="0"/>
    <s v="Rob"/>
    <x v="1"/>
    <x v="0"/>
    <n v="11.95"/>
    <n v="47.8"/>
    <x v="0"/>
    <s v="Light"/>
    <x v="1"/>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s v=""/>
    <x v="0"/>
    <s v="Lib"/>
    <x v="2"/>
    <x v="2"/>
    <n v="29.784999999999997"/>
    <n v="119.13999999999999"/>
    <x v="3"/>
    <s v="Dark"/>
    <x v="0"/>
  </r>
  <r>
    <s v="EZL-27919-704"/>
    <x v="481"/>
    <s v="49480-85909-DG"/>
    <s v="L-L-0.5"/>
    <n v="5"/>
    <x v="621"/>
    <s v=""/>
    <x v="0"/>
    <s v="Lib"/>
    <x v="1"/>
    <x v="1"/>
    <n v="9.51"/>
    <n v="47.55"/>
    <x v="3"/>
    <s v="Light"/>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0"/>
  </r>
  <r>
    <s v="NQZ-82067-394"/>
    <x v="517"/>
    <s v="72320-29738-EB"/>
    <s v="R-L-2.5"/>
    <n v="1"/>
    <x v="624"/>
    <s v="avairowiv@studiopress.com"/>
    <x v="2"/>
    <s v="Rob"/>
    <x v="1"/>
    <x v="2"/>
    <n v="27.484999999999996"/>
    <n v="27.484999999999996"/>
    <x v="0"/>
    <s v="Light"/>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s v=""/>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s v=""/>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0"/>
    <s v="Lib"/>
    <x v="2"/>
    <x v="1"/>
    <n v="7.77"/>
    <n v="31.08"/>
    <x v="3"/>
    <s v="Dark"/>
    <x v="1"/>
  </r>
  <r>
    <s v="WKB-21680-566"/>
    <x v="491"/>
    <s v="96612-41722-VJ"/>
    <s v="A-M-0.5"/>
    <n v="3"/>
    <x v="642"/>
    <s v=""/>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ight"/>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ight"/>
    <x v="0"/>
  </r>
  <r>
    <s v="QLC-52637-305"/>
    <x v="530"/>
    <s v="34317-87258-HQ"/>
    <s v="L-D-2.5"/>
    <n v="4"/>
    <x v="647"/>
    <s v=""/>
    <x v="1"/>
    <s v="Lib"/>
    <x v="2"/>
    <x v="2"/>
    <n v="29.784999999999997"/>
    <n v="119.13999999999999"/>
    <x v="3"/>
    <s v="Dark"/>
    <x v="0"/>
  </r>
  <r>
    <s v="CWT-27056-328"/>
    <x v="531"/>
    <s v="18570-80998-ZS"/>
    <s v="E-D-0.2"/>
    <n v="6"/>
    <x v="648"/>
    <s v=""/>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0"/>
    <s v="Exc"/>
    <x v="0"/>
    <x v="3"/>
    <n v="4.125"/>
    <n v="12.375"/>
    <x v="1"/>
    <s v="Medium"/>
    <x v="1"/>
  </r>
  <r>
    <s v="KCY-61732-849"/>
    <x v="533"/>
    <s v="11349-55147-SN"/>
    <s v="L-D-1"/>
    <n v="2"/>
    <x v="651"/>
    <s v=""/>
    <x v="1"/>
    <s v="Lib"/>
    <x v="2"/>
    <x v="0"/>
    <n v="12.95"/>
    <n v="25.9"/>
    <x v="3"/>
    <s v="Dark"/>
    <x v="1"/>
  </r>
  <r>
    <s v="BLI-21697-702"/>
    <x v="534"/>
    <s v="21141-12455-VB"/>
    <s v="A-M-0.5"/>
    <n v="2"/>
    <x v="652"/>
    <s v="sdejo@newsvine.com"/>
    <x v="0"/>
    <s v="Ara"/>
    <x v="0"/>
    <x v="1"/>
    <n v="6.75"/>
    <n v="13.5"/>
    <x v="2"/>
    <s v="Medium"/>
    <x v="0"/>
  </r>
  <r>
    <s v="KFJ-46568-890"/>
    <x v="535"/>
    <s v="71003-85639-HB"/>
    <s v="E-L-0.5"/>
    <n v="2"/>
    <x v="653"/>
    <s v=""/>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s v=""/>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ight"/>
    <x v="1"/>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s v=""/>
    <x v="0"/>
    <s v="Ara"/>
    <x v="0"/>
    <x v="3"/>
    <n v="3.375"/>
    <n v="6.75"/>
    <x v="2"/>
    <s v="Medium"/>
    <x v="0"/>
  </r>
  <r>
    <s v="ATY-28980-884"/>
    <x v="117"/>
    <s v="50705-17295-NK"/>
    <s v="A-L-0.2"/>
    <n v="6"/>
    <x v="668"/>
    <s v="caleixok5@globo.com"/>
    <x v="0"/>
    <s v="Ara"/>
    <x v="1"/>
    <x v="3"/>
    <n v="3.8849999999999998"/>
    <n v="23.31"/>
    <x v="2"/>
    <s v="Light"/>
    <x v="1"/>
  </r>
  <r>
    <s v="SWP-88281-918"/>
    <x v="543"/>
    <s v="77657-61366-FY"/>
    <s v="L-L-2.5"/>
    <n v="4"/>
    <x v="669"/>
    <s v=""/>
    <x v="0"/>
    <s v="Lib"/>
    <x v="1"/>
    <x v="2"/>
    <n v="36.454999999999998"/>
    <n v="145.82"/>
    <x v="3"/>
    <s v="Light"/>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s v=""/>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s v=""/>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s v=""/>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0"/>
    <s v="Exc"/>
    <x v="1"/>
    <x v="0"/>
    <n v="14.85"/>
    <n v="89.1"/>
    <x v="1"/>
    <s v="Light"/>
    <x v="0"/>
  </r>
  <r>
    <s v="ZHQ-30471-635"/>
    <x v="303"/>
    <s v="40600-58915-WZ"/>
    <s v="L-M-0.5"/>
    <n v="5"/>
    <x v="703"/>
    <s v="sdanilchikl6@mit.edu"/>
    <x v="2"/>
    <s v="Lib"/>
    <x v="0"/>
    <x v="1"/>
    <n v="8.73"/>
    <n v="43.650000000000006"/>
    <x v="3"/>
    <s v="Medium"/>
    <x v="1"/>
  </r>
  <r>
    <s v="LTP-31133-134"/>
    <x v="572"/>
    <s v="66527-94478-PB"/>
    <s v="A-L-0.5"/>
    <n v="3"/>
    <x v="704"/>
    <s v=""/>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s v=""/>
    <x v="0"/>
    <s v="Exc"/>
    <x v="0"/>
    <x v="0"/>
    <n v="13.75"/>
    <n v="82.5"/>
    <x v="1"/>
    <s v="Medium"/>
    <x v="1"/>
  </r>
  <r>
    <s v="BZE-96093-118"/>
    <x v="91"/>
    <s v="43452-18035-DH"/>
    <s v="L-M-0.2"/>
    <n v="2"/>
    <x v="711"/>
    <s v="afilipczaklh@ning.com"/>
    <x v="1"/>
    <s v="Lib"/>
    <x v="0"/>
    <x v="3"/>
    <n v="4.3650000000000002"/>
    <n v="8.73"/>
    <x v="3"/>
    <s v="Medium"/>
    <x v="1"/>
  </r>
  <r>
    <s v="LOU-41819-242"/>
    <x v="272"/>
    <s v="88060-50676-MV"/>
    <s v="R-M-1"/>
    <n v="2"/>
    <x v="712"/>
    <s v=""/>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s v=""/>
    <x v="0"/>
    <s v="Exc"/>
    <x v="0"/>
    <x v="0"/>
    <n v="13.75"/>
    <n v="41.25"/>
    <x v="1"/>
    <s v="Medium"/>
    <x v="1"/>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s v=""/>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s v=""/>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s v=""/>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s v=""/>
    <x v="2"/>
    <s v="Rob"/>
    <x v="1"/>
    <x v="0"/>
    <n v="11.95"/>
    <n v="23.9"/>
    <x v="0"/>
    <s v="Light"/>
    <x v="1"/>
  </r>
  <r>
    <s v="XNU-83276-288"/>
    <x v="595"/>
    <s v="98185-92775-KT"/>
    <s v="R-M-0.5"/>
    <n v="1"/>
    <x v="742"/>
    <s v=""/>
    <x v="0"/>
    <s v="Rob"/>
    <x v="0"/>
    <x v="1"/>
    <n v="5.97"/>
    <n v="5.97"/>
    <x v="0"/>
    <s v="Medium"/>
    <x v="1"/>
  </r>
  <r>
    <s v="YOG-94666-679"/>
    <x v="596"/>
    <s v="86991-53901-AT"/>
    <s v="L-D-0.2"/>
    <n v="2"/>
    <x v="743"/>
    <s v=""/>
    <x v="2"/>
    <s v="Lib"/>
    <x v="2"/>
    <x v="3"/>
    <n v="3.8849999999999998"/>
    <n v="7.77"/>
    <x v="3"/>
    <s v="Dark"/>
    <x v="0"/>
  </r>
  <r>
    <s v="KHG-33953-115"/>
    <x v="514"/>
    <s v="78226-97287-JI"/>
    <s v="L-D-0.5"/>
    <n v="3"/>
    <x v="744"/>
    <s v="kferrettimf@huffingtonpost.com"/>
    <x v="1"/>
    <s v="Lib"/>
    <x v="2"/>
    <x v="1"/>
    <n v="7.77"/>
    <n v="23.31"/>
    <x v="3"/>
    <s v="Dark"/>
    <x v="1"/>
  </r>
  <r>
    <s v="MHD-95615-696"/>
    <x v="54"/>
    <s v="27930-59250-JT"/>
    <s v="R-L-2.5"/>
    <n v="5"/>
    <x v="745"/>
    <s v=""/>
    <x v="0"/>
    <s v="Rob"/>
    <x v="1"/>
    <x v="2"/>
    <n v="27.484999999999996"/>
    <n v="137.42499999999998"/>
    <x v="0"/>
    <s v="Light"/>
    <x v="1"/>
  </r>
  <r>
    <s v="HBH-64794-080"/>
    <x v="597"/>
    <s v="40560-18556-YE"/>
    <s v="R-D-0.2"/>
    <n v="3"/>
    <x v="746"/>
    <s v=""/>
    <x v="0"/>
    <s v="Rob"/>
    <x v="2"/>
    <x v="3"/>
    <n v="2.6849999999999996"/>
    <n v="8.0549999999999997"/>
    <x v="0"/>
    <s v="Dark"/>
    <x v="0"/>
  </r>
  <r>
    <s v="CNJ-56058-223"/>
    <x v="105"/>
    <s v="40780-22081-LX"/>
    <s v="L-L-0.5"/>
    <n v="3"/>
    <x v="747"/>
    <s v="abalsdonemi@toplist.cz"/>
    <x v="0"/>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s v=""/>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s v=""/>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s v=""/>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s v=""/>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s v=""/>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s v=""/>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s v=""/>
    <x v="0"/>
    <s v="Rob"/>
    <x v="1"/>
    <x v="2"/>
    <n v="27.484999999999996"/>
    <n v="27.484999999999996"/>
    <x v="0"/>
    <s v="Light"/>
    <x v="0"/>
  </r>
  <r>
    <s v="FWD-85967-769"/>
    <x v="631"/>
    <s v="20256-54689-LO"/>
    <s v="E-D-0.2"/>
    <n v="3"/>
    <x v="807"/>
    <s v=""/>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s v=""/>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ight"/>
    <x v="0"/>
  </r>
  <r>
    <s v="KAW-95195-329"/>
    <x v="640"/>
    <s v="34570-99384-AF"/>
    <s v="R-D-2.5"/>
    <n v="4"/>
    <x v="821"/>
    <s v=""/>
    <x v="1"/>
    <s v="Rob"/>
    <x v="2"/>
    <x v="2"/>
    <n v="20.584999999999997"/>
    <n v="82.339999999999989"/>
    <x v="0"/>
    <s v="Dark"/>
    <x v="0"/>
  </r>
  <r>
    <s v="QDO-57268-842"/>
    <x v="612"/>
    <s v="57808-90533-UE"/>
    <s v="E-M-2.5"/>
    <n v="5"/>
    <x v="822"/>
    <s v=""/>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s v=""/>
    <x v="0"/>
    <s v="Rob"/>
    <x v="1"/>
    <x v="1"/>
    <n v="7.169999999999999"/>
    <n v="35.849999999999994"/>
    <x v="0"/>
    <s v="Light"/>
    <x v="1"/>
  </r>
  <r>
    <s v="VKQ-39009-292"/>
    <x v="219"/>
    <s v="57808-90533-UE"/>
    <s v="L-M-1"/>
    <n v="5"/>
    <x v="822"/>
    <s v=""/>
    <x v="0"/>
    <s v="Lib"/>
    <x v="0"/>
    <x v="0"/>
    <n v="14.55"/>
    <n v="72.75"/>
    <x v="3"/>
    <s v="Medium"/>
    <x v="1"/>
  </r>
  <r>
    <s v="PDB-98743-282"/>
    <x v="643"/>
    <s v="51940-02669-OR"/>
    <s v="L-L-1"/>
    <n v="3"/>
    <x v="826"/>
    <s v=""/>
    <x v="1"/>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s v=""/>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s v=""/>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s v=""/>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s v=""/>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s v=""/>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s v=""/>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s v=""/>
    <x v="0"/>
    <s v="Ara"/>
    <x v="2"/>
    <x v="1"/>
    <n v="5.97"/>
    <n v="23.88"/>
    <x v="2"/>
    <s v="Dark"/>
    <x v="0"/>
  </r>
  <r>
    <s v="EQH-53569-934"/>
    <x v="659"/>
    <s v="53667-91553-LT"/>
    <s v="E-M-1"/>
    <n v="4"/>
    <x v="856"/>
    <s v="bsillispw@istockphoto.com"/>
    <x v="0"/>
    <s v="Exc"/>
    <x v="0"/>
    <x v="0"/>
    <n v="13.75"/>
    <n v="55"/>
    <x v="1"/>
    <s v="Medium"/>
    <x v="1"/>
  </r>
  <r>
    <s v="XKK-06692-189"/>
    <x v="558"/>
    <s v="86579-92122-OC"/>
    <s v="R-D-1"/>
    <n v="3"/>
    <x v="857"/>
    <s v=""/>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0"/>
    <s v="Rob"/>
    <x v="1"/>
    <x v="1"/>
    <n v="7.169999999999999"/>
    <n v="14.339999999999998"/>
    <x v="0"/>
    <s v="Light"/>
    <x v="0"/>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s v=""/>
    <x v="0"/>
    <s v="Lib"/>
    <x v="2"/>
    <x v="2"/>
    <n v="29.784999999999997"/>
    <n v="119.13999999999999"/>
    <x v="3"/>
    <s v="Dark"/>
    <x v="1"/>
  </r>
  <r>
    <s v="UBI-59229-277"/>
    <x v="44"/>
    <s v="00886-35803-FG"/>
    <s v="L-D-0.5"/>
    <n v="3"/>
    <x v="869"/>
    <s v=""/>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ight"/>
    <x v="1"/>
  </r>
  <r>
    <s v="SHT-04865-419"/>
    <x v="666"/>
    <s v="69215-90789-DL"/>
    <s v="R-L-0.2"/>
    <n v="4"/>
    <x v="873"/>
    <s v=""/>
    <x v="0"/>
    <s v="Rob"/>
    <x v="1"/>
    <x v="3"/>
    <n v="3.5849999999999995"/>
    <n v="14.339999999999998"/>
    <x v="0"/>
    <s v="Light"/>
    <x v="0"/>
  </r>
  <r>
    <s v="UQI-28177-865"/>
    <x v="577"/>
    <s v="04317-46176-TB"/>
    <s v="R-L-0.2"/>
    <n v="6"/>
    <x v="874"/>
    <s v="ieberleinqf@hc360.com"/>
    <x v="0"/>
    <s v="Rob"/>
    <x v="1"/>
    <x v="3"/>
    <n v="3.5849999999999995"/>
    <n v="21.509999999999998"/>
    <x v="0"/>
    <s v="Light"/>
    <x v="1"/>
  </r>
  <r>
    <s v="OIB-13664-879"/>
    <x v="114"/>
    <s v="04713-57765-KR"/>
    <s v="A-M-1"/>
    <n v="2"/>
    <x v="875"/>
    <s v="jdrengqg@uiuc.edu"/>
    <x v="1"/>
    <s v="Ara"/>
    <x v="0"/>
    <x v="0"/>
    <n v="11.25"/>
    <n v="22.5"/>
    <x v="2"/>
    <s v="Medium"/>
    <x v="0"/>
  </r>
  <r>
    <s v="PJS-30996-485"/>
    <x v="4"/>
    <s v="86579-92122-OC"/>
    <s v="A-L-0.2"/>
    <n v="1"/>
    <x v="857"/>
    <s v=""/>
    <x v="0"/>
    <s v="Ara"/>
    <x v="1"/>
    <x v="3"/>
    <n v="3.8849999999999998"/>
    <n v="3.8849999999999998"/>
    <x v="2"/>
    <s v="Light"/>
    <x v="0"/>
  </r>
  <r>
    <s v="HEL-86709-449"/>
    <x v="667"/>
    <s v="86579-92122-OC"/>
    <s v="E-D-2.5"/>
    <n v="1"/>
    <x v="857"/>
    <s v=""/>
    <x v="0"/>
    <s v="Exc"/>
    <x v="2"/>
    <x v="2"/>
    <n v="27.945"/>
    <n v="27.945"/>
    <x v="1"/>
    <s v="Dark"/>
    <x v="0"/>
  </r>
  <r>
    <s v="NCH-55389-562"/>
    <x v="110"/>
    <s v="86579-92122-OC"/>
    <s v="E-L-2.5"/>
    <n v="5"/>
    <x v="857"/>
    <s v=""/>
    <x v="0"/>
    <s v="Exc"/>
    <x v="1"/>
    <x v="2"/>
    <n v="34.154999999999994"/>
    <n v="170.77499999999998"/>
    <x v="1"/>
    <s v="Light"/>
    <x v="0"/>
  </r>
  <r>
    <s v="NCH-55389-562"/>
    <x v="110"/>
    <s v="86579-92122-OC"/>
    <s v="R-L-2.5"/>
    <n v="2"/>
    <x v="857"/>
    <s v=""/>
    <x v="0"/>
    <s v="Rob"/>
    <x v="1"/>
    <x v="2"/>
    <n v="27.484999999999996"/>
    <n v="54.969999999999992"/>
    <x v="0"/>
    <s v="Light"/>
    <x v="0"/>
  </r>
  <r>
    <s v="NCH-55389-562"/>
    <x v="110"/>
    <s v="86579-92122-OC"/>
    <s v="E-L-1"/>
    <n v="1"/>
    <x v="857"/>
    <s v=""/>
    <x v="0"/>
    <s v="Exc"/>
    <x v="1"/>
    <x v="0"/>
    <n v="14.85"/>
    <n v="14.85"/>
    <x v="1"/>
    <s v="Light"/>
    <x v="0"/>
  </r>
  <r>
    <s v="NCH-55389-562"/>
    <x v="110"/>
    <s v="86579-92122-OC"/>
    <s v="A-L-0.2"/>
    <n v="2"/>
    <x v="857"/>
    <s v=""/>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s v=""/>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s v=""/>
    <x v="0"/>
    <s v="Exc"/>
    <x v="0"/>
    <x v="1"/>
    <n v="8.25"/>
    <n v="8.25"/>
    <x v="1"/>
    <s v="Medium"/>
    <x v="1"/>
  </r>
  <r>
    <s v="TED-81959-419"/>
    <x v="677"/>
    <s v="27702-50024-XC"/>
    <s v="A-L-2.5"/>
    <n v="5"/>
    <x v="888"/>
    <s v="nfurberqz@jugem.jp"/>
    <x v="0"/>
    <s v="Ara"/>
    <x v="1"/>
    <x v="2"/>
    <n v="29.784999999999997"/>
    <n v="148.92499999999998"/>
    <x v="2"/>
    <s v="Light"/>
    <x v="1"/>
  </r>
  <r>
    <s v="FDO-25756-141"/>
    <x v="629"/>
    <s v="57360-46846-NS"/>
    <s v="A-L-2.5"/>
    <n v="3"/>
    <x v="889"/>
    <s v=""/>
    <x v="1"/>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s v=""/>
    <x v="0"/>
    <s v="Rob"/>
    <x v="2"/>
    <x v="1"/>
    <n v="5.3699999999999992"/>
    <n v="10.739999999999998"/>
    <x v="0"/>
    <s v="Dark"/>
    <x v="1"/>
  </r>
  <r>
    <s v="MVV-19034-198"/>
    <x v="94"/>
    <s v="98476-63654-CG"/>
    <s v="E-D-2.5"/>
    <n v="6"/>
    <x v="896"/>
    <s v=""/>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s v=""/>
    <x v="2"/>
    <s v="Rob"/>
    <x v="0"/>
    <x v="0"/>
    <n v="9.9499999999999993"/>
    <n v="29.849999999999998"/>
    <x v="0"/>
    <s v="Medium"/>
    <x v="0"/>
  </r>
  <r>
    <s v="OQA-93249-841"/>
    <x v="647"/>
    <s v="03917-13632-KC"/>
    <s v="A-M-2.5"/>
    <n v="6"/>
    <x v="905"/>
    <s v=""/>
    <x v="0"/>
    <s v="Ara"/>
    <x v="0"/>
    <x v="2"/>
    <n v="25.874999999999996"/>
    <n v="155.24999999999997"/>
    <x v="2"/>
    <s v="Medium"/>
    <x v="0"/>
  </r>
  <r>
    <s v="DUV-12075-132"/>
    <x v="366"/>
    <s v="62494-09113-RP"/>
    <s v="E-D-0.2"/>
    <n v="5"/>
    <x v="906"/>
    <s v=""/>
    <x v="0"/>
    <s v="Exc"/>
    <x v="2"/>
    <x v="3"/>
    <n v="3.645"/>
    <n v="18.225000000000001"/>
    <x v="1"/>
    <s v="Dark"/>
    <x v="1"/>
  </r>
  <r>
    <s v="DUV-12075-132"/>
    <x v="366"/>
    <s v="62494-09113-RP"/>
    <s v="L-D-0.5"/>
    <n v="2"/>
    <x v="906"/>
    <s v=""/>
    <x v="0"/>
    <s v="Lib"/>
    <x v="2"/>
    <x v="1"/>
    <n v="7.77"/>
    <n v="15.54"/>
    <x v="3"/>
    <s v="Dark"/>
    <x v="1"/>
  </r>
  <r>
    <s v="KPO-24942-184"/>
    <x v="684"/>
    <s v="70567-65133-CN"/>
    <s v="L-L-2.5"/>
    <n v="3"/>
    <x v="907"/>
    <s v=""/>
    <x v="1"/>
    <s v="Lib"/>
    <x v="1"/>
    <x v="2"/>
    <n v="36.454999999999998"/>
    <n v="109.36499999999999"/>
    <x v="3"/>
    <s v="Light"/>
    <x v="1"/>
  </r>
  <r>
    <s v="SRJ-79353-838"/>
    <x v="506"/>
    <s v="77869-81373-AY"/>
    <s v="A-L-1"/>
    <n v="6"/>
    <x v="908"/>
    <s v=""/>
    <x v="0"/>
    <s v="Ara"/>
    <x v="1"/>
    <x v="0"/>
    <n v="12.95"/>
    <n v="77.699999999999989"/>
    <x v="2"/>
    <s v="Light"/>
    <x v="1"/>
  </r>
  <r>
    <s v="XBV-40336-071"/>
    <x v="685"/>
    <s v="38536-98293-JZ"/>
    <s v="A-D-0.2"/>
    <n v="3"/>
    <x v="909"/>
    <s v=""/>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s v=""/>
    <x v="0"/>
    <s v="Rob"/>
    <x v="0"/>
    <x v="1"/>
    <n v="5.97"/>
    <n v="29.849999999999998"/>
    <x v="0"/>
    <s v="Medium"/>
    <x v="1"/>
  </r>
  <r>
    <s v="UME-75640-698"/>
    <x v="687"/>
    <s v="62494-09113-RP"/>
    <s v="A-M-0.5"/>
    <n v="4"/>
    <x v="906"/>
    <s v=""/>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s v=""/>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76BCCE-A3CC-4656-9FDA-6F3B16587F6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7"/>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E5E269-93CE-4FB4-8158-F019F433373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15" baseItem="3" numFmtId="37"/>
  </dataFields>
  <chartFormats count="2">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FCF74C-4F20-4110-930D-EB613D341BE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3" numFmtId="37"/>
  </dataFields>
  <chartFormats count="7">
    <chartFormat chart="3" format="8" series="1">
      <pivotArea type="data" outline="0" fieldPosition="0">
        <references count="1">
          <reference field="4294967294" count="1" selected="0">
            <x v="0"/>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5" count="1" selected="0">
            <x v="255"/>
          </reference>
        </references>
      </pivotArea>
    </chartFormat>
    <chartFormat chart="19" format="14">
      <pivotArea type="data" outline="0" fieldPosition="0">
        <references count="2">
          <reference field="4294967294" count="1" selected="0">
            <x v="0"/>
          </reference>
          <reference field="5" count="1" selected="0">
            <x v="646"/>
          </reference>
        </references>
      </pivotArea>
    </chartFormat>
    <chartFormat chart="19" format="15">
      <pivotArea type="data" outline="0" fieldPosition="0">
        <references count="2">
          <reference field="4294967294" count="1" selected="0">
            <x v="0"/>
          </reference>
          <reference field="5" count="1" selected="0">
            <x v="831"/>
          </reference>
        </references>
      </pivotArea>
    </chartFormat>
    <chartFormat chart="19" format="16">
      <pivotArea type="data" outline="0" fieldPosition="0">
        <references count="2">
          <reference field="4294967294" count="1" selected="0">
            <x v="0"/>
          </reference>
          <reference field="5" count="1" selected="0">
            <x v="125"/>
          </reference>
        </references>
      </pivotArea>
    </chartFormat>
    <chartFormat chart="19"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6073BE40-D285-4B40-9758-D6D31B027180}" sourceName="Roast Type">
  <pivotTables>
    <pivotTable tabId="19" name="Total Sales"/>
    <pivotTable tabId="20" name="Total Sales"/>
    <pivotTable tabId="21" name="Total Sales"/>
  </pivotTables>
  <data>
    <tabular pivotCacheId="6573767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926EF69-D28C-489D-8B75-BCF0BA6437CF}" sourceName="Size">
  <pivotTables>
    <pivotTable tabId="19" name="Total Sales"/>
    <pivotTable tabId="20" name="Total Sales"/>
    <pivotTable tabId="21" name="Total Sales"/>
  </pivotTables>
  <data>
    <tabular pivotCacheId="6573767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7E171BF-F731-409D-A9B9-53EE94621BE9}" sourceName="Loyalty Card">
  <pivotTables>
    <pivotTable tabId="19" name="Total Sales"/>
    <pivotTable tabId="20" name="Total Sales"/>
    <pivotTable tabId="21" name="Total Sales"/>
  </pivotTables>
  <data>
    <tabular pivotCacheId="657376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DA51BFB1-F4E9-482C-95BA-5161D76069D2}" cache="Slicer_Roast_Type" caption="Roast Type" columnCount="3" rowHeight="241300"/>
  <slicer name="Size" xr10:uid="{7A817CA4-3EC3-40D3-830C-FEB00CFB9BC9}" cache="Slicer_Size" caption="Size" columnCount="2" rowHeight="241300"/>
  <slicer name="Loyalty Card" xr10:uid="{4A37E86C-4382-463B-B9E8-DB5EABDD4A43}" cache="Slicer_Loyalty_Card" caption="Loyalty Card"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FB977603-FB92-463D-8650-E720162EB4B2}" cache="Slicer_Roast_Type" caption="Roast Type" columnCount="3" rowHeight="241300"/>
  <slicer name="Size 1" xr10:uid="{AC1976A6-4A62-4B57-BC95-A49C8644BAB2}" cache="Slicer_Size" caption="Size" columnCount="2" rowHeight="241300"/>
  <slicer name="Loyalty Card 1" xr10:uid="{88102074-3F60-4366-8E7B-098850E5DE6D}" cache="Slicer_Loyalty_Card" caption="Loyalty Car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2A0FC4-FBFD-4A9D-9E9F-83383D2B2FB4}" name="Orders" displayName="Orders" ref="A1:P1001" totalsRowShown="0" headerRowDxfId="11">
  <autoFilter ref="A1:P1001" xr:uid="{A62A0FC4-FBFD-4A9D-9E9F-83383D2B2FB4}"/>
  <tableColumns count="16">
    <tableColumn id="1" xr3:uid="{81DEF3C7-EB8D-48AA-89E4-28DD99143413}" name="Order ID" dataDxfId="10"/>
    <tableColumn id="2" xr3:uid="{F9FAE788-A3AD-425F-8D41-428BC58CE411}" name="Order Date" dataDxfId="9"/>
    <tableColumn id="3" xr3:uid="{A24F5FEE-BA99-4F85-8E70-D22E645516FD}" name="Customer ID" dataDxfId="8"/>
    <tableColumn id="4" xr3:uid="{37963CB9-BEC0-48E8-86F8-0A5417530CD8}" name="Product ID"/>
    <tableColumn id="5" xr3:uid="{E9564F73-7299-485F-B803-EEE4D30BDA95}" name="Quantity" dataDxfId="7"/>
    <tableColumn id="6" xr3:uid="{594B7E54-8A18-44BE-AE1E-DA3B85CC33CE}" name="Customer Name" dataDxfId="6">
      <calculatedColumnFormula>_xlfn.XLOOKUP(C2,customers!$A$1:$A$1001,customers!$B$1:$B$1001,,0)</calculatedColumnFormula>
    </tableColumn>
    <tableColumn id="7" xr3:uid="{273674D2-B7B6-43F2-90BE-AC3802FB88EA}" name="Email" dataDxfId="5">
      <calculatedColumnFormula>IF(_xlfn.XLOOKUP(C2,customers!$A$1:$A$1001,customers!$C$1:$C$1001,,0)=0,"",_xlfn.XLOOKUP(C2,customers!$A$1:$A$1001,customers!$C$1:$C$1001,,0))</calculatedColumnFormula>
    </tableColumn>
    <tableColumn id="8" xr3:uid="{59BAF74A-B9DC-4106-AA6C-D877599557EF}" name="Country" dataDxfId="4">
      <calculatedColumnFormula>_xlfn.XLOOKUP(C2,customers!$A$1:$A$1001,customers!$G$1:$G$1001,,0)</calculatedColumnFormula>
    </tableColumn>
    <tableColumn id="9" xr3:uid="{46712ACB-347F-44D1-AFB4-AFD3C046914C}" name="Coffee Type">
      <calculatedColumnFormula>INDEX(products!$A$1:$G$49,MATCH(orders!$D2,products!$A$1:$A$49,0),MATCH(orders!I$1,products!$A$1:$G$1,0))</calculatedColumnFormula>
    </tableColumn>
    <tableColumn id="10" xr3:uid="{61DE8EA8-133D-4C03-8897-250DC7F961D0}" name="Roast Type">
      <calculatedColumnFormula>INDEX(products!$A$1:$G$49,MATCH(orders!$D2,products!$A$1:$A$49,0),MATCH(orders!J$1,products!$A$1:$G$1,0))</calculatedColumnFormula>
    </tableColumn>
    <tableColumn id="11" xr3:uid="{74A3B196-1DCE-4290-B2F8-784E5C787A88}" name="Size" dataDxfId="3">
      <calculatedColumnFormula>INDEX(products!$A$1:$G$49,MATCH(orders!$D2,products!$A$1:$A$49,0),MATCH(orders!K$1,products!$A$1:$G$1,0))</calculatedColumnFormula>
    </tableColumn>
    <tableColumn id="12" xr3:uid="{588783C1-EB93-407A-B768-05CFD8E7C4B2}" name="Unit Price" dataDxfId="2">
      <calculatedColumnFormula>INDEX(products!$A$1:$G$49,MATCH(orders!$D2,products!$A$1:$A$49,0),MATCH(orders!L$1,products!$A$1:$G$1,0))</calculatedColumnFormula>
    </tableColumn>
    <tableColumn id="13" xr3:uid="{9A9FEA9C-6783-4DAA-9418-C732DBC25550}" name="Sales" dataDxfId="1">
      <calculatedColumnFormula>(L2*E2)</calculatedColumnFormula>
    </tableColumn>
    <tableColumn id="14" xr3:uid="{DB1E0059-F32E-4E95-862B-A7B19F5442AB}" name="Coffee Type Name">
      <calculatedColumnFormula>IF(I2 = "Rob", "Robusta", IF(I2="Exc", "Excelsa", IF(I2= "Ara","Arabica", IF(I2= "Lib", "Liberica"))))</calculatedColumnFormula>
    </tableColumn>
    <tableColumn id="15" xr3:uid="{BB302C62-171D-4B8B-9ED0-31E8791A10F5}" name="Roast Type Name">
      <calculatedColumnFormula>IF(J2="M", "Medium", IF(J2 = "L", "Light", IF(J2="D", "Dark")))</calculatedColumnFormula>
    </tableColumn>
    <tableColumn id="16" xr3:uid="{1400036B-6C6E-46AF-BF53-0AF7E1F153A0}"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7CBBE48-7AAD-4F46-8220-358B29EA3E0C}" sourceName="Order Date">
  <pivotTables>
    <pivotTable tabId="19" name="Total Sales"/>
    <pivotTable tabId="20" name="Total Sales"/>
    <pivotTable tabId="21" name="Total Sales"/>
  </pivotTables>
  <state minimalRefreshVersion="6" lastRefreshVersion="6" pivotCacheId="657376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B0C0726-C669-4EBE-A924-3BF764B141C0}" cache="NativeTimeline_Order_Date" caption="Order Date" level="2" selectionLevel="2" scrollPosition="2021-12-10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A6F8268-5B76-47E1-889B-8BF7AD2ADF24}" cache="NativeTimeline_Order_Date" caption="Order Date" level="2" selectionLevel="2" scrollPosition="2021-07-13T00:00:00" style="Purpl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51B8-F358-4769-AF39-B0EFDB484D18}">
  <dimension ref="A3:F48"/>
  <sheetViews>
    <sheetView zoomScale="58" workbookViewId="0">
      <selection activeCell="M14" sqref="M14"/>
    </sheetView>
  </sheetViews>
  <sheetFormatPr defaultRowHeight="14.25" x14ac:dyDescent="0.45"/>
  <cols>
    <col min="1" max="1" width="12.33203125" bestFit="1" customWidth="1"/>
    <col min="2" max="2" width="20.06640625" bestFit="1" customWidth="1"/>
    <col min="3" max="3" width="17.9296875" bestFit="1" customWidth="1"/>
    <col min="4" max="4" width="6.53125" bestFit="1" customWidth="1"/>
    <col min="5" max="5" width="6.9296875" bestFit="1" customWidth="1"/>
    <col min="6" max="6" width="7.3984375" bestFit="1" customWidth="1"/>
  </cols>
  <sheetData>
    <row r="3" spans="1:6" x14ac:dyDescent="0.45">
      <c r="A3" s="8" t="s">
        <v>6220</v>
      </c>
      <c r="C3" s="8" t="s">
        <v>6196</v>
      </c>
    </row>
    <row r="4" spans="1:6" x14ac:dyDescent="0.45">
      <c r="A4" s="8" t="s">
        <v>6214</v>
      </c>
      <c r="B4" s="8" t="s">
        <v>6215</v>
      </c>
      <c r="C4" t="s">
        <v>6216</v>
      </c>
      <c r="D4" t="s">
        <v>6217</v>
      </c>
      <c r="E4" t="s">
        <v>6218</v>
      </c>
      <c r="F4" t="s">
        <v>6219</v>
      </c>
    </row>
    <row r="5" spans="1:6" x14ac:dyDescent="0.45">
      <c r="A5" t="s">
        <v>6198</v>
      </c>
      <c r="B5" t="s">
        <v>6202</v>
      </c>
      <c r="C5" s="9">
        <v>186.85499999999999</v>
      </c>
      <c r="D5" s="9">
        <v>305.97000000000003</v>
      </c>
      <c r="E5" s="9">
        <v>213.15999999999997</v>
      </c>
      <c r="F5" s="9">
        <v>123</v>
      </c>
    </row>
    <row r="6" spans="1:6" x14ac:dyDescent="0.45">
      <c r="B6" t="s">
        <v>6203</v>
      </c>
      <c r="C6" s="9">
        <v>251.96499999999997</v>
      </c>
      <c r="D6" s="9">
        <v>129.46</v>
      </c>
      <c r="E6" s="9">
        <v>434.03999999999996</v>
      </c>
      <c r="F6" s="9">
        <v>171.93999999999997</v>
      </c>
    </row>
    <row r="7" spans="1:6" x14ac:dyDescent="0.45">
      <c r="B7" t="s">
        <v>6204</v>
      </c>
      <c r="C7" s="9">
        <v>224.94499999999999</v>
      </c>
      <c r="D7" s="9">
        <v>349.12</v>
      </c>
      <c r="E7" s="9">
        <v>321.04000000000002</v>
      </c>
      <c r="F7" s="9">
        <v>126.035</v>
      </c>
    </row>
    <row r="8" spans="1:6" x14ac:dyDescent="0.45">
      <c r="B8" t="s">
        <v>6205</v>
      </c>
      <c r="C8" s="9">
        <v>307.12</v>
      </c>
      <c r="D8" s="9">
        <v>681.07499999999993</v>
      </c>
      <c r="E8" s="9">
        <v>533.70499999999993</v>
      </c>
      <c r="F8" s="9">
        <v>158.85</v>
      </c>
    </row>
    <row r="9" spans="1:6" x14ac:dyDescent="0.45">
      <c r="B9" t="s">
        <v>6206</v>
      </c>
      <c r="C9" s="9">
        <v>53.664999999999992</v>
      </c>
      <c r="D9" s="9">
        <v>83.025000000000006</v>
      </c>
      <c r="E9" s="9">
        <v>193.83499999999998</v>
      </c>
      <c r="F9" s="9">
        <v>68.039999999999992</v>
      </c>
    </row>
    <row r="10" spans="1:6" x14ac:dyDescent="0.45">
      <c r="B10" t="s">
        <v>6207</v>
      </c>
      <c r="C10" s="9">
        <v>163.01999999999998</v>
      </c>
      <c r="D10" s="9">
        <v>678.3599999999999</v>
      </c>
      <c r="E10" s="9">
        <v>171.04500000000002</v>
      </c>
      <c r="F10" s="9">
        <v>372.255</v>
      </c>
    </row>
    <row r="11" spans="1:6" x14ac:dyDescent="0.45">
      <c r="B11" t="s">
        <v>6208</v>
      </c>
      <c r="C11" s="9">
        <v>345.02</v>
      </c>
      <c r="D11" s="9">
        <v>273.86999999999995</v>
      </c>
      <c r="E11" s="9">
        <v>184.12999999999997</v>
      </c>
      <c r="F11" s="9">
        <v>201.11499999999998</v>
      </c>
    </row>
    <row r="12" spans="1:6" x14ac:dyDescent="0.45">
      <c r="B12" t="s">
        <v>6209</v>
      </c>
      <c r="C12" s="9">
        <v>334.89</v>
      </c>
      <c r="D12" s="9">
        <v>70.95</v>
      </c>
      <c r="E12" s="9">
        <v>134.23000000000002</v>
      </c>
      <c r="F12" s="9">
        <v>166.27499999999998</v>
      </c>
    </row>
    <row r="13" spans="1:6" x14ac:dyDescent="0.45">
      <c r="B13" t="s">
        <v>6210</v>
      </c>
      <c r="C13" s="9">
        <v>178.70999999999998</v>
      </c>
      <c r="D13" s="9">
        <v>166.1</v>
      </c>
      <c r="E13" s="9">
        <v>439.30999999999995</v>
      </c>
      <c r="F13" s="9">
        <v>492.9</v>
      </c>
    </row>
    <row r="14" spans="1:6" x14ac:dyDescent="0.45">
      <c r="B14" t="s">
        <v>6211</v>
      </c>
      <c r="C14" s="9">
        <v>301.98500000000001</v>
      </c>
      <c r="D14" s="9">
        <v>153.76499999999999</v>
      </c>
      <c r="E14" s="9">
        <v>215.55499999999998</v>
      </c>
      <c r="F14" s="9">
        <v>213.66499999999999</v>
      </c>
    </row>
    <row r="15" spans="1:6" x14ac:dyDescent="0.45">
      <c r="B15" t="s">
        <v>6212</v>
      </c>
      <c r="C15" s="9">
        <v>312.83499999999998</v>
      </c>
      <c r="D15" s="9">
        <v>63.249999999999993</v>
      </c>
      <c r="E15" s="9">
        <v>350.89500000000004</v>
      </c>
      <c r="F15" s="9">
        <v>96.405000000000001</v>
      </c>
    </row>
    <row r="16" spans="1:6" x14ac:dyDescent="0.45">
      <c r="B16" t="s">
        <v>6213</v>
      </c>
      <c r="C16" s="9">
        <v>265.62</v>
      </c>
      <c r="D16" s="9">
        <v>526.51499999999987</v>
      </c>
      <c r="E16" s="9">
        <v>187.06</v>
      </c>
      <c r="F16" s="9">
        <v>210.58999999999997</v>
      </c>
    </row>
    <row r="17" spans="1:6" x14ac:dyDescent="0.45">
      <c r="A17" t="s">
        <v>6199</v>
      </c>
      <c r="B17" t="s">
        <v>6202</v>
      </c>
      <c r="C17" s="9">
        <v>47.25</v>
      </c>
      <c r="D17" s="9">
        <v>65.805000000000007</v>
      </c>
      <c r="E17" s="9">
        <v>274.67500000000001</v>
      </c>
      <c r="F17" s="9">
        <v>179.22</v>
      </c>
    </row>
    <row r="18" spans="1:6" x14ac:dyDescent="0.45">
      <c r="B18" t="s">
        <v>6203</v>
      </c>
      <c r="C18" s="9">
        <v>745.44999999999993</v>
      </c>
      <c r="D18" s="9">
        <v>428.88499999999999</v>
      </c>
      <c r="E18" s="9">
        <v>194.17499999999998</v>
      </c>
      <c r="F18" s="9">
        <v>429.82999999999993</v>
      </c>
    </row>
    <row r="19" spans="1:6" x14ac:dyDescent="0.45">
      <c r="B19" t="s">
        <v>6204</v>
      </c>
      <c r="C19" s="9">
        <v>130.47</v>
      </c>
      <c r="D19" s="9">
        <v>271.48500000000001</v>
      </c>
      <c r="E19" s="9">
        <v>281.20499999999998</v>
      </c>
      <c r="F19" s="9">
        <v>231.63000000000002</v>
      </c>
    </row>
    <row r="20" spans="1:6" x14ac:dyDescent="0.45">
      <c r="B20" t="s">
        <v>6205</v>
      </c>
      <c r="C20" s="9">
        <v>27</v>
      </c>
      <c r="D20" s="9">
        <v>347.26</v>
      </c>
      <c r="E20" s="9">
        <v>147.51</v>
      </c>
      <c r="F20" s="9">
        <v>240.04</v>
      </c>
    </row>
    <row r="21" spans="1:6" x14ac:dyDescent="0.45">
      <c r="B21" t="s">
        <v>6206</v>
      </c>
      <c r="C21" s="9">
        <v>255.11499999999995</v>
      </c>
      <c r="D21" s="9">
        <v>541.73</v>
      </c>
      <c r="E21" s="9">
        <v>83.43</v>
      </c>
      <c r="F21" s="9">
        <v>59.079999999999991</v>
      </c>
    </row>
    <row r="22" spans="1:6" x14ac:dyDescent="0.45">
      <c r="B22" t="s">
        <v>6207</v>
      </c>
      <c r="C22" s="9">
        <v>584.78999999999985</v>
      </c>
      <c r="D22" s="9">
        <v>357.42999999999995</v>
      </c>
      <c r="E22" s="9">
        <v>355.34</v>
      </c>
      <c r="F22" s="9">
        <v>140.88</v>
      </c>
    </row>
    <row r="23" spans="1:6" x14ac:dyDescent="0.45">
      <c r="B23" t="s">
        <v>6208</v>
      </c>
      <c r="C23" s="9">
        <v>430.62</v>
      </c>
      <c r="D23" s="9">
        <v>227.42500000000001</v>
      </c>
      <c r="E23" s="9">
        <v>236.315</v>
      </c>
      <c r="F23" s="9">
        <v>414.58499999999992</v>
      </c>
    </row>
    <row r="24" spans="1:6" x14ac:dyDescent="0.45">
      <c r="B24" t="s">
        <v>6209</v>
      </c>
      <c r="C24" s="9">
        <v>22.5</v>
      </c>
      <c r="D24" s="9">
        <v>77.72</v>
      </c>
      <c r="E24" s="9">
        <v>60.5</v>
      </c>
      <c r="F24" s="9">
        <v>139.67999999999998</v>
      </c>
    </row>
    <row r="25" spans="1:6" x14ac:dyDescent="0.45">
      <c r="B25" t="s">
        <v>6210</v>
      </c>
      <c r="C25" s="9">
        <v>126.14999999999999</v>
      </c>
      <c r="D25" s="9">
        <v>195.11</v>
      </c>
      <c r="E25" s="9">
        <v>89.13</v>
      </c>
      <c r="F25" s="9">
        <v>302.65999999999997</v>
      </c>
    </row>
    <row r="26" spans="1:6" x14ac:dyDescent="0.45">
      <c r="B26" t="s">
        <v>6211</v>
      </c>
      <c r="C26" s="9">
        <v>376.03</v>
      </c>
      <c r="D26" s="9">
        <v>523.24</v>
      </c>
      <c r="E26" s="9">
        <v>440.96499999999997</v>
      </c>
      <c r="F26" s="9">
        <v>174.46999999999997</v>
      </c>
    </row>
    <row r="27" spans="1:6" x14ac:dyDescent="0.45">
      <c r="B27" t="s">
        <v>6212</v>
      </c>
      <c r="C27" s="9">
        <v>515.17999999999995</v>
      </c>
      <c r="D27" s="9">
        <v>142.56</v>
      </c>
      <c r="E27" s="9">
        <v>347.03999999999996</v>
      </c>
      <c r="F27" s="9">
        <v>104.08499999999999</v>
      </c>
    </row>
    <row r="28" spans="1:6" x14ac:dyDescent="0.45">
      <c r="B28" t="s">
        <v>6213</v>
      </c>
      <c r="C28" s="9">
        <v>95.859999999999985</v>
      </c>
      <c r="D28" s="9">
        <v>484.76</v>
      </c>
      <c r="E28" s="9">
        <v>94.17</v>
      </c>
      <c r="F28" s="9">
        <v>77.10499999999999</v>
      </c>
    </row>
    <row r="29" spans="1:6" x14ac:dyDescent="0.45">
      <c r="A29" t="s">
        <v>6200</v>
      </c>
      <c r="B29" t="s">
        <v>6202</v>
      </c>
      <c r="C29" s="9">
        <v>258.34500000000003</v>
      </c>
      <c r="D29" s="9">
        <v>139.625</v>
      </c>
      <c r="E29" s="9">
        <v>279.52000000000004</v>
      </c>
      <c r="F29" s="9">
        <v>160.19499999999999</v>
      </c>
    </row>
    <row r="30" spans="1:6" x14ac:dyDescent="0.45">
      <c r="B30" t="s">
        <v>6203</v>
      </c>
      <c r="C30" s="9">
        <v>342.2</v>
      </c>
      <c r="D30" s="9">
        <v>284.24999999999994</v>
      </c>
      <c r="E30" s="9">
        <v>251.83</v>
      </c>
      <c r="F30" s="9">
        <v>80.550000000000011</v>
      </c>
    </row>
    <row r="31" spans="1:6" x14ac:dyDescent="0.45">
      <c r="B31" t="s">
        <v>6204</v>
      </c>
      <c r="C31" s="9">
        <v>418.30499999999989</v>
      </c>
      <c r="D31" s="9">
        <v>468.125</v>
      </c>
      <c r="E31" s="9">
        <v>405.05500000000006</v>
      </c>
      <c r="F31" s="9">
        <v>253.15499999999997</v>
      </c>
    </row>
    <row r="32" spans="1:6" x14ac:dyDescent="0.45">
      <c r="B32" t="s">
        <v>6205</v>
      </c>
      <c r="C32" s="9">
        <v>102.32999999999998</v>
      </c>
      <c r="D32" s="9">
        <v>242.14000000000001</v>
      </c>
      <c r="E32" s="9">
        <v>554.875</v>
      </c>
      <c r="F32" s="9">
        <v>106.23999999999998</v>
      </c>
    </row>
    <row r="33" spans="1:6" x14ac:dyDescent="0.45">
      <c r="B33" t="s">
        <v>6206</v>
      </c>
      <c r="C33" s="9">
        <v>234.71999999999997</v>
      </c>
      <c r="D33" s="9">
        <v>133.08000000000001</v>
      </c>
      <c r="E33" s="9">
        <v>267.2</v>
      </c>
      <c r="F33" s="9">
        <v>272.68999999999994</v>
      </c>
    </row>
    <row r="34" spans="1:6" x14ac:dyDescent="0.45">
      <c r="B34" t="s">
        <v>6207</v>
      </c>
      <c r="C34" s="9">
        <v>430.39</v>
      </c>
      <c r="D34" s="9">
        <v>136.20500000000001</v>
      </c>
      <c r="E34" s="9">
        <v>209.6</v>
      </c>
      <c r="F34" s="9">
        <v>88.334999999999994</v>
      </c>
    </row>
    <row r="35" spans="1:6" x14ac:dyDescent="0.45">
      <c r="B35" t="s">
        <v>6208</v>
      </c>
      <c r="C35" s="9">
        <v>109.005</v>
      </c>
      <c r="D35" s="9">
        <v>393.57499999999999</v>
      </c>
      <c r="E35" s="9">
        <v>61.034999999999997</v>
      </c>
      <c r="F35" s="9">
        <v>199.48999999999998</v>
      </c>
    </row>
    <row r="36" spans="1:6" x14ac:dyDescent="0.45">
      <c r="B36" t="s">
        <v>6209</v>
      </c>
      <c r="C36" s="9">
        <v>287.52499999999998</v>
      </c>
      <c r="D36" s="9">
        <v>288.67</v>
      </c>
      <c r="E36" s="9">
        <v>125.58</v>
      </c>
      <c r="F36" s="9">
        <v>374.13499999999999</v>
      </c>
    </row>
    <row r="37" spans="1:6" x14ac:dyDescent="0.45">
      <c r="B37" t="s">
        <v>6210</v>
      </c>
      <c r="C37" s="9">
        <v>840.92999999999984</v>
      </c>
      <c r="D37" s="9">
        <v>409.875</v>
      </c>
      <c r="E37" s="9">
        <v>171.32999999999998</v>
      </c>
      <c r="F37" s="9">
        <v>221.43999999999997</v>
      </c>
    </row>
    <row r="38" spans="1:6" x14ac:dyDescent="0.45">
      <c r="B38" t="s">
        <v>6211</v>
      </c>
      <c r="C38" s="9">
        <v>299.07</v>
      </c>
      <c r="D38" s="9">
        <v>260.32499999999999</v>
      </c>
      <c r="E38" s="9">
        <v>584.64</v>
      </c>
      <c r="F38" s="9">
        <v>256.36500000000001</v>
      </c>
    </row>
    <row r="39" spans="1:6" x14ac:dyDescent="0.45">
      <c r="B39" t="s">
        <v>6212</v>
      </c>
      <c r="C39" s="9">
        <v>323.32499999999999</v>
      </c>
      <c r="D39" s="9">
        <v>565.57000000000005</v>
      </c>
      <c r="E39" s="9">
        <v>537.80999999999995</v>
      </c>
      <c r="F39" s="9">
        <v>189.47499999999999</v>
      </c>
    </row>
    <row r="40" spans="1:6" x14ac:dyDescent="0.45">
      <c r="B40" t="s">
        <v>6213</v>
      </c>
      <c r="C40" s="9">
        <v>399.48499999999996</v>
      </c>
      <c r="D40" s="9">
        <v>148.19999999999999</v>
      </c>
      <c r="E40" s="9">
        <v>388.21999999999997</v>
      </c>
      <c r="F40" s="9">
        <v>212.07499999999999</v>
      </c>
    </row>
    <row r="41" spans="1:6" x14ac:dyDescent="0.45">
      <c r="A41" t="s">
        <v>6201</v>
      </c>
      <c r="B41" t="s">
        <v>6202</v>
      </c>
      <c r="C41" s="9">
        <v>112.69499999999999</v>
      </c>
      <c r="D41" s="9">
        <v>166.32</v>
      </c>
      <c r="E41" s="9">
        <v>843.71499999999992</v>
      </c>
      <c r="F41" s="9">
        <v>146.685</v>
      </c>
    </row>
    <row r="42" spans="1:6" x14ac:dyDescent="0.45">
      <c r="B42" t="s">
        <v>6203</v>
      </c>
      <c r="C42" s="9">
        <v>114.87999999999998</v>
      </c>
      <c r="D42" s="9">
        <v>133.815</v>
      </c>
      <c r="E42" s="9">
        <v>91.175000000000011</v>
      </c>
      <c r="F42" s="9">
        <v>53.759999999999991</v>
      </c>
    </row>
    <row r="43" spans="1:6" x14ac:dyDescent="0.45">
      <c r="B43" t="s">
        <v>6204</v>
      </c>
      <c r="C43" s="9">
        <v>277.76</v>
      </c>
      <c r="D43" s="9">
        <v>175.41</v>
      </c>
      <c r="E43" s="9">
        <v>462.50999999999993</v>
      </c>
      <c r="F43" s="9">
        <v>399.52499999999998</v>
      </c>
    </row>
    <row r="44" spans="1:6" x14ac:dyDescent="0.45">
      <c r="B44" t="s">
        <v>6205</v>
      </c>
      <c r="C44" s="9">
        <v>197.89499999999998</v>
      </c>
      <c r="D44" s="9">
        <v>289.755</v>
      </c>
      <c r="E44" s="9">
        <v>88.545000000000002</v>
      </c>
      <c r="F44" s="9">
        <v>200.25499999999997</v>
      </c>
    </row>
    <row r="45" spans="1:6" x14ac:dyDescent="0.45">
      <c r="B45" t="s">
        <v>6206</v>
      </c>
      <c r="C45" s="9">
        <v>193.11499999999998</v>
      </c>
      <c r="D45" s="9">
        <v>212.49499999999998</v>
      </c>
      <c r="E45" s="9">
        <v>292.29000000000002</v>
      </c>
      <c r="F45" s="9">
        <v>304.46999999999997</v>
      </c>
    </row>
    <row r="46" spans="1:6" x14ac:dyDescent="0.45">
      <c r="B46" t="s">
        <v>6207</v>
      </c>
      <c r="C46" s="9">
        <v>179.79</v>
      </c>
      <c r="D46" s="9">
        <v>426.2</v>
      </c>
      <c r="E46" s="9">
        <v>170.08999999999997</v>
      </c>
      <c r="F46" s="9">
        <v>379.31</v>
      </c>
    </row>
    <row r="47" spans="1:6" x14ac:dyDescent="0.45">
      <c r="B47" t="s">
        <v>6208</v>
      </c>
      <c r="C47" s="9">
        <v>247.28999999999996</v>
      </c>
      <c r="D47" s="9">
        <v>246.685</v>
      </c>
      <c r="E47" s="9">
        <v>271.05499999999995</v>
      </c>
      <c r="F47" s="9">
        <v>141.69999999999999</v>
      </c>
    </row>
    <row r="48" spans="1:6" x14ac:dyDescent="0.45">
      <c r="B48" t="s">
        <v>6209</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3894F-8F7C-402A-8500-D1C4E0815AA0}">
  <dimension ref="A3:B6"/>
  <sheetViews>
    <sheetView zoomScale="77" workbookViewId="0">
      <selection activeCell="P13" sqref="P13"/>
    </sheetView>
  </sheetViews>
  <sheetFormatPr defaultRowHeight="14.25" x14ac:dyDescent="0.45"/>
  <cols>
    <col min="1" max="1" width="13.53125" bestFit="1" customWidth="1"/>
    <col min="2" max="2" width="11.06640625" bestFit="1" customWidth="1"/>
    <col min="3" max="3" width="11.265625" bestFit="1" customWidth="1"/>
    <col min="4" max="4" width="6.86328125" bestFit="1" customWidth="1"/>
    <col min="5" max="5" width="7.265625" bestFit="1" customWidth="1"/>
    <col min="6" max="6" width="7.53125" bestFit="1" customWidth="1"/>
  </cols>
  <sheetData>
    <row r="3" spans="1:2" x14ac:dyDescent="0.45">
      <c r="A3" s="8" t="s">
        <v>7</v>
      </c>
      <c r="B3" t="s">
        <v>6220</v>
      </c>
    </row>
    <row r="4" spans="1:2" x14ac:dyDescent="0.45">
      <c r="A4" t="s">
        <v>28</v>
      </c>
      <c r="B4" s="9">
        <v>2798.5050000000001</v>
      </c>
    </row>
    <row r="5" spans="1:2" x14ac:dyDescent="0.45">
      <c r="A5" t="s">
        <v>318</v>
      </c>
      <c r="B5" s="9">
        <v>6696.8649999999989</v>
      </c>
    </row>
    <row r="6" spans="1:2" x14ac:dyDescent="0.4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89E19-2339-4F2F-B5D9-499573E50F06}">
  <dimension ref="A3:B8"/>
  <sheetViews>
    <sheetView zoomScale="63" workbookViewId="0">
      <selection activeCell="E28" sqref="E28"/>
    </sheetView>
  </sheetViews>
  <sheetFormatPr defaultRowHeight="14.25" x14ac:dyDescent="0.45"/>
  <cols>
    <col min="1" max="1" width="16.1328125" bestFit="1" customWidth="1"/>
    <col min="2" max="2" width="11.06640625" bestFit="1" customWidth="1"/>
    <col min="3" max="3" width="11.265625" bestFit="1" customWidth="1"/>
    <col min="4" max="4" width="6.86328125" bestFit="1" customWidth="1"/>
    <col min="5" max="5" width="7.265625" bestFit="1" customWidth="1"/>
    <col min="6" max="6" width="7.53125" bestFit="1" customWidth="1"/>
  </cols>
  <sheetData>
    <row r="3" spans="1:2" x14ac:dyDescent="0.45">
      <c r="A3" s="8" t="s">
        <v>4</v>
      </c>
      <c r="B3" t="s">
        <v>6220</v>
      </c>
    </row>
    <row r="4" spans="1:2" x14ac:dyDescent="0.45">
      <c r="A4" t="s">
        <v>3753</v>
      </c>
      <c r="B4" s="9">
        <v>278.01</v>
      </c>
    </row>
    <row r="5" spans="1:2" x14ac:dyDescent="0.45">
      <c r="A5" t="s">
        <v>1598</v>
      </c>
      <c r="B5" s="9">
        <v>281.67499999999995</v>
      </c>
    </row>
    <row r="6" spans="1:2" x14ac:dyDescent="0.45">
      <c r="A6" t="s">
        <v>2587</v>
      </c>
      <c r="B6" s="9">
        <v>289.11</v>
      </c>
    </row>
    <row r="7" spans="1:2" x14ac:dyDescent="0.45">
      <c r="A7" t="s">
        <v>5765</v>
      </c>
      <c r="B7" s="9">
        <v>307.04499999999996</v>
      </c>
    </row>
    <row r="8" spans="1:2" x14ac:dyDescent="0.45">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4E8AC-2C0E-48C5-A2CB-FAEC3ED3B43F}">
  <dimension ref="A1"/>
  <sheetViews>
    <sheetView showGridLines="0" zoomScale="53" zoomScaleNormal="85" workbookViewId="0">
      <selection activeCell="AA10" sqref="AA10"/>
    </sheetView>
  </sheetViews>
  <sheetFormatPr defaultRowHeight="14.25" x14ac:dyDescent="0.45"/>
  <cols>
    <col min="1" max="1" width="1.59765625" customWidth="1"/>
  </cols>
  <sheetData/>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80" zoomScaleNormal="80" workbookViewId="0">
      <selection activeCell="B5" sqref="B5"/>
    </sheetView>
  </sheetViews>
  <sheetFormatPr defaultRowHeight="14.25" x14ac:dyDescent="0.45"/>
  <cols>
    <col min="1" max="1" width="16.59765625" bestFit="1" customWidth="1"/>
    <col min="2" max="2" width="12" customWidth="1"/>
    <col min="3" max="3" width="17.3984375" bestFit="1" customWidth="1"/>
    <col min="4" max="4" width="11.33203125" customWidth="1"/>
    <col min="5" max="5" width="10" customWidth="1"/>
    <col min="6" max="6" width="20.59765625" bestFit="1" customWidth="1"/>
    <col min="7" max="7" width="34.19921875" bestFit="1" customWidth="1"/>
    <col min="8" max="8" width="13.53125" bestFit="1" customWidth="1"/>
    <col min="9" max="9" width="12.6640625" customWidth="1"/>
    <col min="10" max="10" width="12" customWidth="1"/>
    <col min="11" max="11" width="8.46484375" customWidth="1"/>
    <col min="12" max="12" width="10.796875" customWidth="1"/>
    <col min="13" max="13" width="8.86328125" bestFit="1" customWidth="1"/>
    <col min="14" max="14" width="20.3984375" customWidth="1"/>
    <col min="15" max="15" width="17.46484375" customWidth="1"/>
    <col min="16" max="16" width="14.06640625" bestFit="1" customWidth="1"/>
  </cols>
  <sheetData>
    <row r="1" spans="1:16" s="4" customFormat="1" x14ac:dyDescent="0.45">
      <c r="A1" s="3" t="s">
        <v>0</v>
      </c>
      <c r="B1" s="3" t="s">
        <v>1</v>
      </c>
      <c r="C1" s="3" t="s">
        <v>3</v>
      </c>
      <c r="D1" s="3" t="s">
        <v>11</v>
      </c>
      <c r="E1" s="3" t="s">
        <v>14</v>
      </c>
      <c r="F1" s="3" t="s">
        <v>4</v>
      </c>
      <c r="G1" s="3" t="s">
        <v>2</v>
      </c>
      <c r="H1" s="3" t="s">
        <v>7</v>
      </c>
      <c r="I1" s="3" t="s">
        <v>9</v>
      </c>
      <c r="J1" s="3" t="s">
        <v>10</v>
      </c>
      <c r="K1" s="3" t="s">
        <v>12</v>
      </c>
      <c r="L1" s="3" t="s">
        <v>13</v>
      </c>
      <c r="M1" s="3" t="s">
        <v>15</v>
      </c>
      <c r="N1" s="10" t="s">
        <v>6196</v>
      </c>
      <c r="O1" s="10" t="s">
        <v>6197</v>
      </c>
      <c r="P1" s="3" t="s">
        <v>6189</v>
      </c>
    </row>
    <row r="2" spans="1:16" x14ac:dyDescent="0.45">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 = "Rob", "Robusta", IF(I2="Exc", "Excelsa", IF(I2= "Ara","Arabica", IF(I2= "Lib", "Liberica"))))</f>
        <v>Robusta</v>
      </c>
      <c r="O2" t="str">
        <f>IF(J2="M", "Medium", IF(J2 = "L", "Light", IF(J2="D", "Dark")))</f>
        <v>Medium</v>
      </c>
      <c r="P2" t="str">
        <f>_xlfn.XLOOKUP(Orders[[#This Row],[Customer ID]],customers!$A$1:$A$1001,customers!$I$1:$I$1001,,0)</f>
        <v>Yes</v>
      </c>
    </row>
    <row r="3" spans="1:16" x14ac:dyDescent="0.45">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 = "Rob", "Robusta", IF(I3="Exc", "Excelsa", IF(I3= "Ara","Arabica", IF(I3= "Lib", "Liberica"))))</f>
        <v>Excelsa</v>
      </c>
      <c r="O3" t="str">
        <f t="shared" ref="O3:O66" si="2">IF(J3="M", "Medium", IF(J3 = "L", "Light", IF(J3="D", "Dark")))</f>
        <v>Medium</v>
      </c>
      <c r="P3" t="str">
        <f>_xlfn.XLOOKUP(Orders[[#This Row],[Customer ID]],customers!$A$1:$A$1001,customers!$I$1:$I$1001,,0)</f>
        <v>Yes</v>
      </c>
    </row>
    <row r="4" spans="1:16" x14ac:dyDescent="0.45">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45">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45">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45">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45">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45">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45">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45">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45">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45">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45">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45">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45">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45">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45">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45">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45">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45">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45">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45">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45">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45">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45">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45">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45">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45">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45">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45">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45">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45">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45">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45">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45">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45">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45">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45">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45">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45">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45">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45">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45">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45">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45">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45">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45">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45">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45">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45">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45">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45">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45">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45">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45">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45">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45">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45">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45">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45">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45">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45">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45">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45">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45">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45">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 = "Rob", "Robusta", IF(I67="Exc", "Excelsa", IF(I67= "Ara","Arabica", IF(I67= "Lib", "Liberica"))))</f>
        <v>Robusta</v>
      </c>
      <c r="O67" t="str">
        <f t="shared" ref="O67:O130" si="5">IF(J67="M", "Medium", IF(J67 = "L", "Light", IF(J67="D", "Dark")))</f>
        <v>Dark</v>
      </c>
      <c r="P67" t="str">
        <f>_xlfn.XLOOKUP(Orders[[#This Row],[Customer ID]],customers!$A$1:$A$1001,customers!$I$1:$I$1001,,0)</f>
        <v>Yes</v>
      </c>
    </row>
    <row r="68" spans="1:16" x14ac:dyDescent="0.45">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45">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45">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45">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45">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45">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45">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45">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45">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45">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45">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45">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45">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45">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45">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45">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45">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45">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45">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45">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45">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45">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45">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45">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45">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45">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45">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45">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45">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45">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45">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45">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45">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45">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45">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45">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45">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45">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45">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45">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45">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45">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45">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45">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45">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45">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45">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45">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45">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45">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45">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45">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45">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45">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45">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45">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45">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45">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45">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45">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45">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45">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45">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45">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 = "Rob", "Robusta", IF(I131="Exc", "Excelsa", IF(I131= "Ara","Arabica", IF(I131= "Lib", "Liberica"))))</f>
        <v>Excelsa</v>
      </c>
      <c r="O131" t="str">
        <f t="shared" ref="O131:O194" si="8">IF(J131="M", "Medium", IF(J131 = "L", "Light", IF(J131="D", "Dark")))</f>
        <v>Dark</v>
      </c>
      <c r="P131" t="str">
        <f>_xlfn.XLOOKUP(Orders[[#This Row],[Customer ID]],customers!$A$1:$A$1001,customers!$I$1:$I$1001,,0)</f>
        <v>Yes</v>
      </c>
    </row>
    <row r="132" spans="1:16" x14ac:dyDescent="0.45">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45">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45">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45">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45">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45">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45">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45">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45">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45">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45">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45">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45">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45">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45">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45">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45">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45">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45">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45">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45">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45">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45">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45">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45">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45">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45">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45">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45">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45">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45">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45">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45">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45">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45">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45">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45">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45">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45">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45">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45">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45">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45">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45">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45">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45">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45">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45">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45">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45">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45">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45">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45">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45">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45">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45">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45">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45">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45">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45">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45">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45">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45">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45">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 = "Rob", "Robusta", IF(I195="Exc", "Excelsa", IF(I195= "Ara","Arabica", IF(I195= "Lib", "Liberica"))))</f>
        <v>Excelsa</v>
      </c>
      <c r="O195" t="str">
        <f t="shared" ref="O195:O258" si="11">IF(J195="M", "Medium", IF(J195 = "L", "Light", IF(J195="D", "Dark")))</f>
        <v>Light</v>
      </c>
      <c r="P195" t="str">
        <f>_xlfn.XLOOKUP(Orders[[#This Row],[Customer ID]],customers!$A$1:$A$1001,customers!$I$1:$I$1001,,0)</f>
        <v>No</v>
      </c>
    </row>
    <row r="196" spans="1:16" x14ac:dyDescent="0.45">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45">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45">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45">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45">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45">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45">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45">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45">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45">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45">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45">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45">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45">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45">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45">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45">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45">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45">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45">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45">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45">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45">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45">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45">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45">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45">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45">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45">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45">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45">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45">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45">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45">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45">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45">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45">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45">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45">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45">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45">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45">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45">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45">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45">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45">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45">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45">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45">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45">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45">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45">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45">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45">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45">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45">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45">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45">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45">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45">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45">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45">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45">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45">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 = "Rob", "Robusta", IF(I259="Exc", "Excelsa", IF(I259= "Ara","Arabica", IF(I259= "Lib", "Liberica"))))</f>
        <v>Excelsa</v>
      </c>
      <c r="O259" t="str">
        <f t="shared" ref="O259:O322" si="14">IF(J259="M", "Medium", IF(J259 = "L", "Light", IF(J259="D", "Dark")))</f>
        <v>Dark</v>
      </c>
      <c r="P259" t="str">
        <f>_xlfn.XLOOKUP(Orders[[#This Row],[Customer ID]],customers!$A$1:$A$1001,customers!$I$1:$I$1001,,0)</f>
        <v>Yes</v>
      </c>
    </row>
    <row r="260" spans="1:16" x14ac:dyDescent="0.45">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45">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45">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45">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45">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45">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45">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45">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45">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45">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45">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45">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45">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45">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45">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45">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45">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45">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45">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45">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45">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45">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45">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45">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45">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45">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45">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45">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45">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45">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45">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45">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45">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45">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45">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45">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45">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45">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45">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45">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45">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45">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45">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45">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45">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45">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45">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45">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45">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45">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45">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45">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45">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45">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45">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45">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45">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45">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45">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45">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45">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45">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45">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45">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 = "Rob", "Robusta", IF(I323="Exc", "Excelsa", IF(I323= "Ara","Arabica", IF(I323= "Lib", "Liberica"))))</f>
        <v>Arabica</v>
      </c>
      <c r="O323" t="str">
        <f t="shared" ref="O323:O386" si="17">IF(J323="M", "Medium", IF(J323 = "L", "Light", IF(J323="D", "Dark")))</f>
        <v>Medium</v>
      </c>
      <c r="P323" t="str">
        <f>_xlfn.XLOOKUP(Orders[[#This Row],[Customer ID]],customers!$A$1:$A$1001,customers!$I$1:$I$1001,,0)</f>
        <v>Yes</v>
      </c>
    </row>
    <row r="324" spans="1:16" x14ac:dyDescent="0.45">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45">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45">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45">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45">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45">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45">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45">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45">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45">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45">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45">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45">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45">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45">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45">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45">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45">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45">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45">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45">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45">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45">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45">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45">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45">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45">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45">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45">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45">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45">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45">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45">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45">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45">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45">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45">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45">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45">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45">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45">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45">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45">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45">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45">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45">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45">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45">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45">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45">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45">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45">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45">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45">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45">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45">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45">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45">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45">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45">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45">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45">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45">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45">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 = "Rob", "Robusta", IF(I387="Exc", "Excelsa", IF(I387= "Ara","Arabica", IF(I387= "Lib", "Liberica"))))</f>
        <v>Liberica</v>
      </c>
      <c r="O387" t="str">
        <f t="shared" ref="O387:O450" si="20">IF(J387="M", "Medium", IF(J387 = "L", "Light", IF(J387="D", "Dark")))</f>
        <v>Medium</v>
      </c>
      <c r="P387" t="str">
        <f>_xlfn.XLOOKUP(Orders[[#This Row],[Customer ID]],customers!$A$1:$A$1001,customers!$I$1:$I$1001,,0)</f>
        <v>Yes</v>
      </c>
    </row>
    <row r="388" spans="1:16" x14ac:dyDescent="0.45">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45">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45">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45">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45">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45">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45">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45">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45">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45">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45">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45">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45">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45">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45">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45">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45">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45">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45">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45">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45">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45">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45">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45">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45">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45">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45">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45">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45">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45">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45">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45">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45">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45">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45">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45">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45">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45">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45">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45">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45">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45">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45">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45">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45">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45">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45">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45">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45">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45">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45">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45">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45">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45">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45">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45">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45">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45">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45">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45">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45">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45">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45">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45">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 = "Rob", "Robusta", IF(I451="Exc", "Excelsa", IF(I451= "Ara","Arabica", IF(I451= "Lib", "Liberica"))))</f>
        <v>Robusta</v>
      </c>
      <c r="O451" t="str">
        <f t="shared" ref="O451:O514" si="23">IF(J451="M", "Medium", IF(J451 = "L", "Light", IF(J451="D", "Dark")))</f>
        <v>Dark</v>
      </c>
      <c r="P451" t="str">
        <f>_xlfn.XLOOKUP(Orders[[#This Row],[Customer ID]],customers!$A$1:$A$1001,customers!$I$1:$I$1001,,0)</f>
        <v>No</v>
      </c>
    </row>
    <row r="452" spans="1:16" x14ac:dyDescent="0.45">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45">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45">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45">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45">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45">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45">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45">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45">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45">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45">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45">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45">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45">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45">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45">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45">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45">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45">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45">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45">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45">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45">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45">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45">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45">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45">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45">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45">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45">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45">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45">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45">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45">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45">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45">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45">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45">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45">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45">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45">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45">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45">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45">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45">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45">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45">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45">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45">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45">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45">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45">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45">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45">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45">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45">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45">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45">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45">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45">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45">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45">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45">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45">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 = "Rob", "Robusta", IF(I515="Exc", "Excelsa", IF(I515= "Ara","Arabica", IF(I515= "Lib", "Liberica"))))</f>
        <v>Liberica</v>
      </c>
      <c r="O515" t="str">
        <f t="shared" ref="O515:O578" si="26">IF(J515="M", "Medium", IF(J515 = "L", "Light", IF(J515="D", "Dark")))</f>
        <v>Light</v>
      </c>
      <c r="P515" t="str">
        <f>_xlfn.XLOOKUP(Orders[[#This Row],[Customer ID]],customers!$A$1:$A$1001,customers!$I$1:$I$1001,,0)</f>
        <v>No</v>
      </c>
    </row>
    <row r="516" spans="1:16" x14ac:dyDescent="0.45">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45">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45">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45">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45">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45">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45">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45">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45">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45">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45">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45">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45">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45">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45">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45">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45">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45">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45">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45">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45">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45">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45">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45">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45">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45">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45">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45">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45">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45">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45">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45">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45">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45">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45">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45">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45">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45">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45">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45">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45">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45">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45">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45">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45">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45">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45">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45">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45">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45">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45">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45">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45">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45">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45">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45">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45">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45">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45">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45">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45">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45">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45">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45">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 = "Rob", "Robusta", IF(I579="Exc", "Excelsa", IF(I579= "Ara","Arabica", IF(I579= "Lib", "Liberica"))))</f>
        <v>Liberica</v>
      </c>
      <c r="O579" t="str">
        <f t="shared" ref="O579:O642" si="29">IF(J579="M", "Medium", IF(J579 = "L", "Light", IF(J579="D", "Dark")))</f>
        <v>Medium</v>
      </c>
      <c r="P579" t="str">
        <f>_xlfn.XLOOKUP(Orders[[#This Row],[Customer ID]],customers!$A$1:$A$1001,customers!$I$1:$I$1001,,0)</f>
        <v>No</v>
      </c>
    </row>
    <row r="580" spans="1:16" x14ac:dyDescent="0.45">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45">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45">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45">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45">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45">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45">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45">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45">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45">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45">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45">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45">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45">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45">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45">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45">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45">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45">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45">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45">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45">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45">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45">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45">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45">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45">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45">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45">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45">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45">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45">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45">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45">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45">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45">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45">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45">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45">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45">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45">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45">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45">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45">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45">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45">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45">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45">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45">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45">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45">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45">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45">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45">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45">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45">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45">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45">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45">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45">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45">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45">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45">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45">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 = "Rob", "Robusta", IF(I643="Exc", "Excelsa", IF(I643= "Ara","Arabica", IF(I643= "Lib", "Liberica"))))</f>
        <v>Robusta</v>
      </c>
      <c r="O643" t="str">
        <f t="shared" ref="O643:O706" si="32">IF(J643="M", "Medium", IF(J643 = "L", "Light", IF(J643="D", "Dark")))</f>
        <v>Light</v>
      </c>
      <c r="P643" t="str">
        <f>_xlfn.XLOOKUP(Orders[[#This Row],[Customer ID]],customers!$A$1:$A$1001,customers!$I$1:$I$1001,,0)</f>
        <v>Yes</v>
      </c>
    </row>
    <row r="644" spans="1:16" x14ac:dyDescent="0.45">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45">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45">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45">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45">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45">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45">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45">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45">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45">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45">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45">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45">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45">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45">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45">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45">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45">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45">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45">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45">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45">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45">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45">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45">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45">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45">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45">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45">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45">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45">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45">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45">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45">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45">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45">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45">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45">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45">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45">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45">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45">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45">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45">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45">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45">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45">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45">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45">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45">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45">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45">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45">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45">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45">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45">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45">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45">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45">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45">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45">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45">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45">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45">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 = "Rob", "Robusta", IF(I707="Exc", "Excelsa", IF(I707= "Ara","Arabica", IF(I707= "Lib", "Liberica"))))</f>
        <v>Excelsa</v>
      </c>
      <c r="O707" t="str">
        <f t="shared" ref="O707:O770" si="35">IF(J707="M", "Medium", IF(J707 = "L", "Light", IF(J707="D", "Dark")))</f>
        <v>Light</v>
      </c>
      <c r="P707" t="str">
        <f>_xlfn.XLOOKUP(Orders[[#This Row],[Customer ID]],customers!$A$1:$A$1001,customers!$I$1:$I$1001,,0)</f>
        <v>No</v>
      </c>
    </row>
    <row r="708" spans="1:16" x14ac:dyDescent="0.45">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45">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45">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45">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45">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45">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45">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45">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45">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45">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45">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45">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45">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45">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45">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45">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45">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45">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45">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45">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45">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45">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45">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45">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45">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45">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45">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45">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45">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45">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45">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45">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45">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45">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45">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45">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45">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45">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45">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45">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45">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45">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45">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45">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45">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45">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45">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45">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45">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45">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45">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45">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45">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45">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45">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45">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45">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45">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45">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45">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45">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45">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45">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45">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 = "Rob", "Robusta", IF(I771="Exc", "Excelsa", IF(I771= "Ara","Arabica", IF(I771= "Lib", "Liberica"))))</f>
        <v>Robusta</v>
      </c>
      <c r="O771" t="str">
        <f t="shared" ref="O771:O834" si="38">IF(J771="M", "Medium", IF(J771 = "L", "Light", IF(J771="D", "Dark")))</f>
        <v>Medium</v>
      </c>
      <c r="P771" t="str">
        <f>_xlfn.XLOOKUP(Orders[[#This Row],[Customer ID]],customers!$A$1:$A$1001,customers!$I$1:$I$1001,,0)</f>
        <v>No</v>
      </c>
    </row>
    <row r="772" spans="1:16" x14ac:dyDescent="0.45">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45">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45">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45">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45">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45">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45">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45">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45">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45">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45">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45">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45">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45">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45">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45">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45">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45">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45">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45">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45">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45">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45">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45">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45">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45">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45">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45">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45">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45">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45">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45">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45">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45">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45">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45">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45">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45">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45">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45">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45">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45">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45">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45">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45">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45">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45">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45">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45">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45">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45">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45">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45">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45">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45">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45">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45">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45">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45">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45">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45">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45">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45">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45">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 = "Rob", "Robusta", IF(I835="Exc", "Excelsa", IF(I835= "Ara","Arabica", IF(I835= "Lib", "Liberica"))))</f>
        <v>Robusta</v>
      </c>
      <c r="O835" t="str">
        <f t="shared" ref="O835:O898" si="41">IF(J835="M", "Medium", IF(J835 = "L", "Light", IF(J835="D", "Dark")))</f>
        <v>Dark</v>
      </c>
      <c r="P835" t="str">
        <f>_xlfn.XLOOKUP(Orders[[#This Row],[Customer ID]],customers!$A$1:$A$1001,customers!$I$1:$I$1001,,0)</f>
        <v>Yes</v>
      </c>
    </row>
    <row r="836" spans="1:16" x14ac:dyDescent="0.45">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45">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45">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45">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45">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45">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45">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45">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45">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45">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45">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45">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45">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45">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45">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45">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45">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45">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45">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45">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45">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45">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45">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45">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45">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45">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45">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45">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45">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45">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45">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45">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45">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45">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45">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45">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45">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45">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45">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45">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45">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45">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45">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45">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45">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45">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45">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45">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45">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45">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45">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45">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45">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45">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45">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45">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45">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45">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45">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45">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45">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45">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45">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45">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 = "Rob", "Robusta", IF(I899="Exc", "Excelsa", IF(I899= "Ara","Arabica", IF(I899= "Lib", "Liberica"))))</f>
        <v>Excelsa</v>
      </c>
      <c r="O899" t="str">
        <f t="shared" ref="O899:O962" si="44">IF(J899="M", "Medium", IF(J899 = "L", "Light", IF(J899="D", "Dark")))</f>
        <v>Dark</v>
      </c>
      <c r="P899" t="str">
        <f>_xlfn.XLOOKUP(Orders[[#This Row],[Customer ID]],customers!$A$1:$A$1001,customers!$I$1:$I$1001,,0)</f>
        <v>No</v>
      </c>
    </row>
    <row r="900" spans="1:16" x14ac:dyDescent="0.45">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45">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45">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45">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45">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45">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45">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45">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45">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45">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45">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45">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45">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45">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45">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45">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45">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45">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45">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45">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45">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45">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45">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45">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45">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45">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45">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45">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45">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45">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45">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45">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45">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45">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45">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45">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45">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45">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45">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45">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45">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45">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45">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45">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45">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45">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45">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45">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45">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45">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45">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45">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45">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45">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45">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45">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45">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45">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45">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45">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45">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45">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45">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45">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 = "Rob", "Robusta", IF(I963="Exc", "Excelsa", IF(I963= "Ara","Arabica", IF(I963= "Lib", "Liberica"))))</f>
        <v>Arabica</v>
      </c>
      <c r="O963" t="str">
        <f t="shared" ref="O963:O1001" si="47">IF(J963="M", "Medium", IF(J963 = "L", "Light", IF(J963="D", "Dark")))</f>
        <v>Dark</v>
      </c>
      <c r="P963" t="str">
        <f>_xlfn.XLOOKUP(Orders[[#This Row],[Customer ID]],customers!$A$1:$A$1001,customers!$I$1:$I$1001,,0)</f>
        <v>Yes</v>
      </c>
    </row>
    <row r="964" spans="1:16" x14ac:dyDescent="0.45">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45">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45">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45">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45">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45">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45">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45">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45">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45">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45">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45">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45">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45">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45">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45">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45">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45">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45">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45">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45">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45">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45">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45">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45">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45">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45">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45">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45">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45">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45">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45">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45">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45">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45">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45">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45">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45">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360" verticalDpi="36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Ryan Feryo</cp:lastModifiedBy>
  <cp:revision/>
  <dcterms:created xsi:type="dcterms:W3CDTF">2022-11-26T09:51:45Z</dcterms:created>
  <dcterms:modified xsi:type="dcterms:W3CDTF">2025-04-27T20:25:47Z</dcterms:modified>
  <cp:category/>
  <cp:contentStatus/>
</cp:coreProperties>
</file>