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Ryan\Desktop\"/>
    </mc:Choice>
  </mc:AlternateContent>
  <bookViews>
    <workbookView xWindow="480" yWindow="75" windowWidth="20115" windowHeight="9780"/>
  </bookViews>
  <sheets>
    <sheet name="Fuel Assessment Sheet" sheetId="9" r:id="rId1"/>
    <sheet name="Table 7.2.1" sheetId="2" r:id="rId2"/>
    <sheet name="Table 7.3.1" sheetId="5" r:id="rId3"/>
    <sheet name="Table 7.4.1" sheetId="6" r:id="rId4"/>
    <sheet name="Table 7.4.2" sheetId="8" r:id="rId5"/>
    <sheet name="Tables 5.4.1(H),(P)" sheetId="3" r:id="rId6"/>
  </sheets>
  <definedNames>
    <definedName name="D">3</definedName>
    <definedName name="M">2</definedName>
    <definedName name="_xlnm.Print_Area" localSheetId="0">'Fuel Assessment Sheet'!$A$1:$BI$81</definedName>
    <definedName name="S" localSheetId="0">1</definedName>
  </definedNames>
  <calcPr calcId="152511"/>
</workbook>
</file>

<file path=xl/calcChain.xml><?xml version="1.0" encoding="utf-8"?>
<calcChain xmlns="http://schemas.openxmlformats.org/spreadsheetml/2006/main">
  <c r="AE48" i="9" l="1"/>
  <c r="AG48" i="9" s="1"/>
  <c r="AE36" i="9"/>
  <c r="AG36" i="9" s="1"/>
  <c r="AJ53" i="9"/>
  <c r="AJ57" i="9" s="1"/>
  <c r="AT48" i="9"/>
  <c r="AY48" i="9" s="1"/>
  <c r="AE45" i="9"/>
  <c r="AG45" i="9" s="1"/>
  <c r="AE42" i="9"/>
  <c r="AG42" i="9" s="1"/>
  <c r="AE39" i="9"/>
  <c r="AG39" i="9" s="1"/>
  <c r="AY33" i="9"/>
  <c r="AE33" i="9"/>
  <c r="AG33" i="9" s="1"/>
  <c r="AT30" i="9"/>
  <c r="AY30" i="9" s="1"/>
  <c r="AE30" i="9"/>
  <c r="AG30" i="9" s="1"/>
  <c r="AY53" i="9" l="1"/>
</calcChain>
</file>

<file path=xl/comments1.xml><?xml version="1.0" encoding="utf-8"?>
<comments xmlns="http://schemas.openxmlformats.org/spreadsheetml/2006/main">
  <authors>
    <author>Russell Wornes</author>
    <author xml:space="preserve">Russell WORNES </author>
  </authors>
  <commentList>
    <comment ref="AJ30" authorId="0" shapeId="0">
      <text>
        <r>
          <rPr>
            <sz val="9"/>
            <color indexed="10"/>
            <rFont val="Calibri"/>
            <family val="2"/>
            <scheme val="minor"/>
          </rPr>
          <t>Calculate Total Weight of fuel from Table 7.2.1.</t>
        </r>
      </text>
    </comment>
    <comment ref="AP30" authorId="0" shapeId="0">
      <text>
        <r>
          <rPr>
            <sz val="9"/>
            <color indexed="10"/>
            <rFont val="Calibri"/>
            <family val="2"/>
            <scheme val="minor"/>
          </rPr>
          <t>Multiply Total Weight of litter by Correction Factor (Table 5.4.1H or 5.4.1P) to calculate the Available Fuel (use 1.0 for Nth Jarrah).</t>
        </r>
      </text>
    </comment>
    <comment ref="AJ33" authorId="1" shapeId="0">
      <text>
        <r>
          <rPr>
            <sz val="9"/>
            <color indexed="10"/>
            <rFont val="Calibri"/>
            <family val="2"/>
            <scheme val="minor"/>
          </rPr>
          <t>Apply the figures for Trash Height + Trash Density to Table 7.3.1 to Calculate the Total Trash Weight.</t>
        </r>
      </text>
    </comment>
    <comment ref="AT33" authorId="1" shapeId="0">
      <text>
        <r>
          <rPr>
            <sz val="9"/>
            <color indexed="10"/>
            <rFont val="Calibri"/>
            <family val="2"/>
            <scheme val="minor"/>
          </rPr>
          <t>Apply the figures for Trash Height + Trash Density to Table 7.3.1 to calculate the Available Trash Weight.</t>
        </r>
      </text>
    </comment>
    <comment ref="AJ45" authorId="1" shapeId="0">
      <text>
        <r>
          <rPr>
            <sz val="9"/>
            <color indexed="10"/>
            <rFont val="Calibri"/>
            <family val="2"/>
            <scheme val="minor"/>
          </rPr>
          <t>Use the Scrub Structural Type + the Average Scrub Height + the Scrub Density (with Table 7.4.1) to calculate the Total Scrub Weight (Section 1)</t>
        </r>
      </text>
    </comment>
    <comment ref="AT45" authorId="1" shapeId="0">
      <text>
        <r>
          <rPr>
            <sz val="9"/>
            <color indexed="10"/>
            <rFont val="Calibri"/>
            <family val="2"/>
            <scheme val="minor"/>
          </rPr>
          <t>Use the Scrub Structural Type + the Average Scrub Height + Scrub Density (with Table 7.4.1) to calculate the Available Scrub Weight (Section 2 or 3)</t>
        </r>
      </text>
    </comment>
    <comment ref="AP48" authorId="0" shapeId="0">
      <text>
        <r>
          <rPr>
            <sz val="9"/>
            <color indexed="10"/>
            <rFont val="Calibri"/>
            <family val="2"/>
            <scheme val="minor"/>
          </rPr>
          <t>Determine the Scrub Flammability Factor (Table 7.4.2 by using the Average Scrub Flammability and the Average Scrub Foliage Condition (%)</t>
        </r>
      </text>
    </comment>
    <comment ref="AT48" authorId="0" shapeId="0">
      <text>
        <r>
          <rPr>
            <sz val="9"/>
            <color indexed="10"/>
            <rFont val="Calibri"/>
            <family val="2"/>
            <scheme val="minor"/>
          </rPr>
          <t>Multiply the Available Scrub (from 6) by the Scrub Flammability Factor to calculate the Total Available Scrub quantity that will burn.</t>
        </r>
      </text>
    </comment>
    <comment ref="AJ53" authorId="0" shapeId="0">
      <text>
        <r>
          <rPr>
            <sz val="9"/>
            <color indexed="10"/>
            <rFont val="Calibri"/>
            <family val="2"/>
            <scheme val="minor"/>
          </rPr>
          <t>Multiply the Total Scrub (from 5) by the Scrub Flammability Factor to calculate the Total Available Scrub quantity that will burn.</t>
        </r>
      </text>
    </comment>
    <comment ref="AY53" authorId="0" shapeId="0">
      <text>
        <r>
          <rPr>
            <sz val="9"/>
            <color indexed="10"/>
            <rFont val="Calibri"/>
            <family val="2"/>
            <scheme val="minor"/>
          </rPr>
          <t>Add Available Litter + Available Trash + Available Scrub to obtain the Available Fuels to be consumed in the burn.</t>
        </r>
      </text>
    </comment>
    <comment ref="AJ57" authorId="0" shapeId="0">
      <text>
        <r>
          <rPr>
            <sz val="9"/>
            <color indexed="10"/>
            <rFont val="Calibri"/>
            <family val="2"/>
            <scheme val="minor"/>
          </rPr>
          <t>Add Total Litter + Total Trash + Total Available Scrub to obtain the Total Fuels.</t>
        </r>
      </text>
    </comment>
  </commentList>
</comments>
</file>

<file path=xl/sharedStrings.xml><?xml version="1.0" encoding="utf-8"?>
<sst xmlns="http://schemas.openxmlformats.org/spreadsheetml/2006/main" count="225" uniqueCount="149">
  <si>
    <t>Summer</t>
  </si>
  <si>
    <t>Autumn</t>
  </si>
  <si>
    <t>Last Burnt: Spring</t>
  </si>
  <si>
    <t>Year</t>
  </si>
  <si>
    <t>Brigade:</t>
  </si>
  <si>
    <t>Compiler:</t>
  </si>
  <si>
    <t>Burn No.:</t>
  </si>
  <si>
    <t>Sample Line No.</t>
  </si>
  <si>
    <t>of</t>
  </si>
  <si>
    <t>Location:</t>
  </si>
  <si>
    <t>Today's Date:</t>
  </si>
  <si>
    <t>/</t>
  </si>
  <si>
    <t>Notes:</t>
  </si>
  <si>
    <t>Dominant Scrub Species:</t>
  </si>
  <si>
    <t>Forest or vegetation type:</t>
  </si>
  <si>
    <t>Mixed M.,J.,K.</t>
  </si>
  <si>
    <t>Wandoo</t>
  </si>
  <si>
    <t>Forest Type</t>
  </si>
  <si>
    <t>Litter Depth mm</t>
  </si>
  <si>
    <t>Litter Weight (Tonnes/Hectare)</t>
  </si>
  <si>
    <t>Total</t>
  </si>
  <si>
    <t>Average</t>
  </si>
  <si>
    <t>Corr. Factor</t>
  </si>
  <si>
    <t>OBSERVATION No.</t>
  </si>
  <si>
    <r>
      <rPr>
        <b/>
        <sz val="9"/>
        <color theme="1"/>
        <rFont val="Arial"/>
        <family val="2"/>
      </rPr>
      <t>Total Weight</t>
    </r>
    <r>
      <rPr>
        <b/>
        <sz val="7"/>
        <color theme="1"/>
        <rFont val="Arial"/>
        <family val="2"/>
      </rPr>
      <t xml:space="preserve"> (tns/ha)</t>
    </r>
  </si>
  <si>
    <r>
      <rPr>
        <b/>
        <sz val="9"/>
        <color theme="1"/>
        <rFont val="Arial"/>
        <family val="2"/>
      </rPr>
      <t>Available Fuel</t>
    </r>
    <r>
      <rPr>
        <b/>
        <sz val="10"/>
        <color theme="1"/>
        <rFont val="Arial"/>
        <family val="2"/>
      </rPr>
      <t xml:space="preserve"> </t>
    </r>
    <r>
      <rPr>
        <b/>
        <sz val="7"/>
        <color theme="1"/>
        <rFont val="Arial"/>
        <family val="2"/>
      </rPr>
      <t>(tns/ha)</t>
    </r>
  </si>
  <si>
    <r>
      <rPr>
        <b/>
        <sz val="9"/>
        <color theme="1"/>
        <rFont val="Arial"/>
        <family val="2"/>
      </rPr>
      <t>Available Fuel Summary</t>
    </r>
    <r>
      <rPr>
        <b/>
        <sz val="7"/>
        <color theme="1"/>
        <rFont val="Arial"/>
        <family val="2"/>
      </rPr>
      <t xml:space="preserve"> (tns/ha)</t>
    </r>
  </si>
  <si>
    <r>
      <rPr>
        <b/>
        <sz val="9"/>
        <color theme="1"/>
        <rFont val="Arial"/>
        <family val="2"/>
      </rPr>
      <t>Density of Scrub</t>
    </r>
    <r>
      <rPr>
        <sz val="9"/>
        <color theme="1"/>
        <rFont val="Arial"/>
        <family val="2"/>
      </rPr>
      <t xml:space="preserve"> (D, M, S)</t>
    </r>
  </si>
  <si>
    <r>
      <rPr>
        <b/>
        <sz val="9"/>
        <color theme="1"/>
        <rFont val="Arial"/>
        <family val="2"/>
      </rPr>
      <t>Scrub Height</t>
    </r>
    <r>
      <rPr>
        <sz val="9"/>
        <color theme="1"/>
        <rFont val="Arial"/>
        <family val="2"/>
      </rPr>
      <t xml:space="preserve"> (m)</t>
    </r>
  </si>
  <si>
    <r>
      <rPr>
        <b/>
        <sz val="9"/>
        <color theme="1"/>
        <rFont val="Arial"/>
        <family val="2"/>
      </rPr>
      <t>Scrub Structural Type</t>
    </r>
    <r>
      <rPr>
        <sz val="9"/>
        <color theme="1"/>
        <rFont val="Arial"/>
        <family val="2"/>
      </rPr>
      <t xml:space="preserve"> (TABLE 7.4.1)</t>
    </r>
  </si>
  <si>
    <r>
      <rPr>
        <b/>
        <sz val="9"/>
        <color theme="1"/>
        <rFont val="Arial"/>
        <family val="2"/>
      </rPr>
      <t>Trash Density</t>
    </r>
    <r>
      <rPr>
        <sz val="9"/>
        <color theme="1"/>
        <rFont val="Arial"/>
        <family val="2"/>
      </rPr>
      <t xml:space="preserve"> (D,M/D, S)</t>
    </r>
  </si>
  <si>
    <r>
      <rPr>
        <b/>
        <sz val="9"/>
        <color theme="1"/>
        <rFont val="Arial"/>
        <family val="2"/>
      </rPr>
      <t>Trash Height</t>
    </r>
    <r>
      <rPr>
        <sz val="9"/>
        <color theme="1"/>
        <rFont val="Arial"/>
        <family val="2"/>
      </rPr>
      <t xml:space="preserve"> (m)</t>
    </r>
  </si>
  <si>
    <r>
      <rPr>
        <b/>
        <sz val="9"/>
        <color theme="1"/>
        <rFont val="Arial"/>
        <family val="2"/>
      </rPr>
      <t>Litter Depth</t>
    </r>
    <r>
      <rPr>
        <sz val="9"/>
        <color theme="1"/>
        <rFont val="Arial"/>
        <family val="2"/>
      </rPr>
      <t xml:space="preserve"> (mm)</t>
    </r>
  </si>
  <si>
    <t>Maximum Scorch Height (m):</t>
  </si>
  <si>
    <t>Average Tree Height (m):</t>
  </si>
  <si>
    <t>Dominate Tree Species:</t>
  </si>
  <si>
    <t>(or vegetation type)</t>
  </si>
  <si>
    <t>*For Karri, indicate type</t>
  </si>
  <si>
    <t>Banksia</t>
  </si>
  <si>
    <t>Other</t>
  </si>
  <si>
    <t>Sth Jarrah</t>
  </si>
  <si>
    <t>Nth Jarrah</t>
  </si>
  <si>
    <t>Karri</t>
  </si>
  <si>
    <t>FUEL ASSESSMENT SHEET FOR FOREST FUELS</t>
  </si>
  <si>
    <t>Flats</t>
  </si>
  <si>
    <t>Pine</t>
  </si>
  <si>
    <t>Paperbark</t>
  </si>
  <si>
    <t>(1&amp;2)*
(3&amp;6)
(4&amp;5)</t>
  </si>
  <si>
    <t>Wind ratio:</t>
  </si>
  <si>
    <t>:1</t>
  </si>
  <si>
    <t>Topography:</t>
  </si>
  <si>
    <t>(level, undulating etc.)</t>
  </si>
  <si>
    <t>Minimum surface moisture content 
%</t>
  </si>
  <si>
    <t>10
to
14</t>
  </si>
  <si>
    <t>15
to
19</t>
  </si>
  <si>
    <t>20
to
24</t>
  </si>
  <si>
    <t>25
to
30</t>
  </si>
  <si>
    <t>31
to
40</t>
  </si>
  <si>
    <t>41
to
60</t>
  </si>
  <si>
    <t>61
to
80</t>
  </si>
  <si>
    <t>81
to
120</t>
  </si>
  <si>
    <t>121
to
160</t>
  </si>
  <si>
    <t>161
plus</t>
  </si>
  <si>
    <t>Minimum profile moisture content, %</t>
  </si>
  <si>
    <t>B</t>
  </si>
  <si>
    <t>A</t>
  </si>
  <si>
    <t>-</t>
  </si>
  <si>
    <t>5.4.1H Available Fuel Factor for Hardwood Litter</t>
  </si>
  <si>
    <t>3 - 6</t>
  </si>
  <si>
    <t>7 - 9</t>
  </si>
  <si>
    <t>10 - 12</t>
  </si>
  <si>
    <t>13 - 15</t>
  </si>
  <si>
    <t>16 - 18</t>
  </si>
  <si>
    <t>19 - 21</t>
  </si>
  <si>
    <t>22 - 25</t>
  </si>
  <si>
    <t>26 +</t>
  </si>
  <si>
    <t>36 +</t>
  </si>
  <si>
    <t>30 - 35</t>
  </si>
  <si>
    <t>25 - 29</t>
  </si>
  <si>
    <t>20 - 24</t>
  </si>
  <si>
    <t>15 - 19</t>
  </si>
  <si>
    <t>10 - 14</t>
  </si>
  <si>
    <t>5 - 9</t>
  </si>
  <si>
    <t>30
to
35</t>
  </si>
  <si>
    <t>36
to
40</t>
  </si>
  <si>
    <t>41
to
50</t>
  </si>
  <si>
    <t>51
to
60</t>
  </si>
  <si>
    <t>81
to
100</t>
  </si>
  <si>
    <t>101
to
120</t>
  </si>
  <si>
    <t>121
to
150</t>
  </si>
  <si>
    <t>151
to
200</t>
  </si>
  <si>
    <t>E. wandoo</t>
  </si>
  <si>
    <r>
      <t xml:space="preserve">Jarrah 
</t>
    </r>
    <r>
      <rPr>
        <i/>
        <sz val="11"/>
        <color theme="1"/>
        <rFont val="Calibri"/>
        <family val="2"/>
        <scheme val="minor"/>
      </rPr>
      <t>E. marginata</t>
    </r>
    <r>
      <rPr>
        <sz val="11"/>
        <color theme="1"/>
        <rFont val="Calibri"/>
        <family val="2"/>
        <scheme val="minor"/>
      </rPr>
      <t xml:space="preserve"> Dominant</t>
    </r>
  </si>
  <si>
    <r>
      <t xml:space="preserve">Karri
</t>
    </r>
    <r>
      <rPr>
        <i/>
        <sz val="11"/>
        <color theme="1"/>
        <rFont val="Calibri"/>
        <family val="2"/>
        <scheme val="minor"/>
      </rPr>
      <t>E. diversicolour</t>
    </r>
    <r>
      <rPr>
        <sz val="11"/>
        <color theme="1"/>
        <rFont val="Calibri"/>
        <family val="2"/>
        <scheme val="minor"/>
      </rPr>
      <t xml:space="preserve"> Dominant</t>
    </r>
  </si>
  <si>
    <r>
      <t xml:space="preserve">Maritime Pine
</t>
    </r>
    <r>
      <rPr>
        <i/>
        <sz val="11"/>
        <color theme="1"/>
        <rFont val="Calibri"/>
        <family val="2"/>
        <scheme val="minor"/>
      </rPr>
      <t>P.pinaster</t>
    </r>
    <r>
      <rPr>
        <sz val="11"/>
        <color theme="1"/>
        <rFont val="Calibri"/>
        <family val="2"/>
        <scheme val="minor"/>
      </rPr>
      <t xml:space="preserve"> needle</t>
    </r>
  </si>
  <si>
    <r>
      <t>Slope (</t>
    </r>
    <r>
      <rPr>
        <vertAlign val="superscript"/>
        <sz val="8"/>
        <color theme="1"/>
        <rFont val="Arial"/>
        <family val="2"/>
      </rPr>
      <t>0</t>
    </r>
    <r>
      <rPr>
        <sz val="10"/>
        <color theme="1"/>
        <rFont val="Arial"/>
        <family val="2"/>
      </rPr>
      <t>):</t>
    </r>
  </si>
  <si>
    <t>Aspect:</t>
  </si>
  <si>
    <r>
      <t>All Tables referred to are in Forest Fire Behaviour Tables for Western Australia, commonly called the 'Red Book',(3</t>
    </r>
    <r>
      <rPr>
        <vertAlign val="superscript"/>
        <sz val="8"/>
        <color theme="1"/>
        <rFont val="Arial"/>
        <family val="2"/>
      </rPr>
      <t>rd</t>
    </r>
    <r>
      <rPr>
        <sz val="8"/>
        <color theme="1"/>
        <rFont val="Arial"/>
        <family val="2"/>
      </rPr>
      <t xml:space="preserve"> Edition, 1998) by R.J. Sneeuwjagt and G.B. Peet
To complete this form, type answers in the spaces provided or click the box where appropriate.</t>
    </r>
  </si>
  <si>
    <t>5.4.1P Available Fuel Factor for Pine Litter</t>
  </si>
  <si>
    <r>
      <rPr>
        <b/>
        <sz val="7"/>
        <color theme="1"/>
        <rFont val="Aharoni"/>
        <charset val="177"/>
      </rPr>
      <t>Total Fuels</t>
    </r>
    <r>
      <rPr>
        <sz val="7"/>
        <color theme="1"/>
        <rFont val="Aharoni"/>
        <charset val="177"/>
      </rPr>
      <t>(tns/ha)</t>
    </r>
  </si>
  <si>
    <r>
      <rPr>
        <b/>
        <sz val="7"/>
        <color theme="1"/>
        <rFont val="Aharoni"/>
        <charset val="177"/>
      </rPr>
      <t>Total Av.Scrub</t>
    </r>
    <r>
      <rPr>
        <sz val="7"/>
        <color theme="1"/>
        <rFont val="Aharoni"/>
        <charset val="177"/>
      </rPr>
      <t>(tns/ha)</t>
    </r>
  </si>
  <si>
    <t>Available Fuels(tns/ha)</t>
  </si>
  <si>
    <r>
      <t xml:space="preserve">Monterey Pine
</t>
    </r>
    <r>
      <rPr>
        <i/>
        <sz val="11"/>
        <color rgb="FFFFFFCC"/>
        <rFont val="Calibri"/>
        <family val="2"/>
        <scheme val="minor"/>
      </rPr>
      <t>P.radiata</t>
    </r>
    <r>
      <rPr>
        <sz val="11"/>
        <color rgb="FFFFFFCC"/>
        <rFont val="Calibri"/>
        <family val="2"/>
        <scheme val="minor"/>
      </rPr>
      <t xml:space="preserve"> needle</t>
    </r>
  </si>
  <si>
    <t>Total Weight</t>
  </si>
  <si>
    <t>Available Weight</t>
  </si>
  <si>
    <t>Dense</t>
  </si>
  <si>
    <t>Medium Dense</t>
  </si>
  <si>
    <t>Sparse</t>
  </si>
  <si>
    <t>LITTER DEPTH and WEIGHT</t>
  </si>
  <si>
    <t>TRASH HEIGHT and WEIGHT</t>
  </si>
  <si>
    <t>Scrub Sructural Type</t>
  </si>
  <si>
    <t>Average Scrub Height (Mtr)</t>
  </si>
  <si>
    <t>Total live scrub (consumed in intense wildfire)</t>
  </si>
  <si>
    <t>Total foliage (consumed in moderate wildfires)</t>
  </si>
  <si>
    <t>Low foliage (consumed in prescribed burning)</t>
  </si>
  <si>
    <t>Medium</t>
  </si>
  <si>
    <t>For example, hazel, netic, karri wattle.</t>
  </si>
  <si>
    <r>
      <t xml:space="preserve">Foe example, hazel or netic, with </t>
    </r>
    <r>
      <rPr>
        <i/>
        <sz val="11"/>
        <color theme="1"/>
        <rFont val="Calibri"/>
        <family val="2"/>
        <scheme val="minor"/>
      </rPr>
      <t xml:space="preserve">Accacia </t>
    </r>
    <r>
      <rPr>
        <sz val="11"/>
        <color theme="1"/>
        <rFont val="Calibri"/>
        <family val="2"/>
        <scheme val="minor"/>
      </rPr>
      <t>sp. Understory</t>
    </r>
  </si>
  <si>
    <r>
      <t xml:space="preserve">For example, hovea, </t>
    </r>
    <r>
      <rPr>
        <i/>
        <sz val="11"/>
        <color theme="1"/>
        <rFont val="Calibri"/>
        <family val="2"/>
        <scheme val="minor"/>
      </rPr>
      <t>A.pulcella, A. strigosa, A.pentadenia</t>
    </r>
  </si>
  <si>
    <r>
      <t xml:space="preserve">Foe example, </t>
    </r>
    <r>
      <rPr>
        <i/>
        <sz val="11"/>
        <color theme="1"/>
        <rFont val="Calibri"/>
        <family val="2"/>
        <scheme val="minor"/>
      </rPr>
      <t xml:space="preserve">Agonis </t>
    </r>
    <r>
      <rPr>
        <sz val="11"/>
        <color theme="1"/>
        <rFont val="Calibri"/>
        <family val="2"/>
        <scheme val="minor"/>
      </rPr>
      <t xml:space="preserve">sp. </t>
    </r>
    <r>
      <rPr>
        <i/>
        <sz val="11"/>
        <color theme="1"/>
        <rFont val="Calibri"/>
        <family val="2"/>
        <scheme val="minor"/>
      </rPr>
      <t>pimelia</t>
    </r>
  </si>
  <si>
    <r>
      <t xml:space="preserve">For example, netic, </t>
    </r>
    <r>
      <rPr>
        <i/>
        <sz val="11"/>
        <color theme="1"/>
        <rFont val="Calibri"/>
        <family val="2"/>
        <scheme val="minor"/>
      </rPr>
      <t xml:space="preserve">A. urophylia, </t>
    </r>
    <r>
      <rPr>
        <sz val="11"/>
        <color theme="1"/>
        <rFont val="Calibri"/>
        <family val="2"/>
        <scheme val="minor"/>
      </rPr>
      <t>young hazel</t>
    </r>
  </si>
  <si>
    <t>For example, young scrub, creeper, tall grasses, jarrah scrub</t>
  </si>
  <si>
    <t>+</t>
  </si>
  <si>
    <t>GPS Coordinates for sample plots</t>
  </si>
  <si>
    <t>Plot</t>
  </si>
  <si>
    <t>GDA94  MGA  UTM  Zone:</t>
  </si>
  <si>
    <t>1:</t>
  </si>
  <si>
    <t>E</t>
  </si>
  <si>
    <t>N</t>
  </si>
  <si>
    <t>2:</t>
  </si>
  <si>
    <t>3:</t>
  </si>
  <si>
    <t>4:</t>
  </si>
  <si>
    <t>5:</t>
  </si>
  <si>
    <t>6:</t>
  </si>
  <si>
    <t>7:</t>
  </si>
  <si>
    <t>8:</t>
  </si>
  <si>
    <t>9:</t>
  </si>
  <si>
    <t>10:</t>
  </si>
  <si>
    <t>Scrub Flammability Factor</t>
  </si>
  <si>
    <t>LOW
Foliage dispersed; coarse; sparse; compacted or moist</t>
  </si>
  <si>
    <t>Scrub Flammability</t>
  </si>
  <si>
    <t>Scrub Foilage Condition</t>
  </si>
  <si>
    <t>Young / Green</t>
  </si>
  <si>
    <t>20% Dead</t>
  </si>
  <si>
    <t>50+% Dead</t>
  </si>
  <si>
    <t>MEDIUM
Foliage moderately fine; mixed size classes; medium dense.</t>
  </si>
  <si>
    <t>HIGH
Foliage aerated; fine; dense or continuous.</t>
  </si>
  <si>
    <r>
      <rPr>
        <b/>
        <sz val="9"/>
        <color theme="1"/>
        <rFont val="Arial"/>
        <family val="2"/>
      </rPr>
      <t>Scrub Foliage Condition</t>
    </r>
    <r>
      <rPr>
        <sz val="9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(GREEN, 20%, 50+% DEAD)</t>
    </r>
  </si>
  <si>
    <t>Depth of Trash
 Metres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</si>
</sst>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7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 Rounded MT Bold"/>
      <family val="2"/>
    </font>
    <font>
      <sz val="6"/>
      <color theme="1"/>
      <name val="Arial"/>
      <family val="2"/>
    </font>
    <font>
      <vertAlign val="superscript"/>
      <sz val="8"/>
      <color theme="1"/>
      <name val="Arial"/>
      <family val="2"/>
    </font>
    <font>
      <sz val="7"/>
      <color theme="1"/>
      <name val="Arial Narrow"/>
      <family val="2"/>
    </font>
    <font>
      <b/>
      <sz val="7"/>
      <color theme="1"/>
      <name val="Aharoni"/>
      <charset val="177"/>
    </font>
    <font>
      <sz val="7"/>
      <color theme="1"/>
      <name val="Aharoni"/>
      <charset val="177"/>
    </font>
    <font>
      <sz val="11"/>
      <color rgb="FFFF0000"/>
      <name val="Calibri"/>
      <family val="2"/>
      <scheme val="minor"/>
    </font>
    <font>
      <sz val="10"/>
      <color theme="1" tint="0.499984740745262"/>
      <name val="Arial"/>
      <family val="2"/>
    </font>
    <font>
      <sz val="9"/>
      <color indexed="10"/>
      <name val="Calibri"/>
      <family val="2"/>
      <scheme val="minor"/>
    </font>
    <font>
      <sz val="11"/>
      <color rgb="FFFFFFCC"/>
      <name val="Calibri"/>
      <family val="2"/>
      <scheme val="minor"/>
    </font>
    <font>
      <i/>
      <sz val="11"/>
      <color rgb="FFFFFFCC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3C5B1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050"/>
        <bgColor indexed="64"/>
      </patternFill>
    </fill>
    <fill>
      <patternFill patternType="solid">
        <fgColor rgb="FF92F050"/>
        <bgColor indexed="64"/>
      </patternFill>
    </fill>
    <fill>
      <patternFill patternType="solid">
        <fgColor rgb="FFFFE600"/>
        <bgColor indexed="64"/>
      </patternFill>
    </fill>
    <fill>
      <gradientFill degree="90">
        <stop position="0">
          <color rgb="FF00B050"/>
        </stop>
        <stop position="1">
          <color rgb="FFFFC000"/>
        </stop>
      </gradient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gradientFill degree="90">
        <stop position="0">
          <color rgb="FF00B050"/>
        </stop>
        <stop position="1">
          <color rgb="FF008000"/>
        </stop>
      </gradient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/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thin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thin">
        <color indexed="64"/>
      </bottom>
      <diagonal/>
    </border>
    <border>
      <left/>
      <right/>
      <top style="slantDashDot">
        <color indexed="64"/>
      </top>
      <bottom style="thin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/>
      <bottom style="hair">
        <color theme="0" tint="-0.24994659260841701"/>
      </bottom>
      <diagonal/>
    </border>
    <border>
      <left/>
      <right style="slantDashDot">
        <color indexed="64"/>
      </right>
      <top/>
      <bottom style="hair">
        <color theme="0" tint="-0.24994659260841701"/>
      </bottom>
      <diagonal/>
    </border>
    <border>
      <left style="slantDashDot">
        <color indexed="64"/>
      </left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slantDashDot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slantDashDot">
        <color indexed="64"/>
      </left>
      <right style="thin">
        <color indexed="64"/>
      </right>
      <top style="hair">
        <color theme="0" tint="-0.24994659260841701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24994659260841701"/>
      </top>
      <bottom style="slantDashDot">
        <color indexed="64"/>
      </bottom>
      <diagonal/>
    </border>
    <border>
      <left/>
      <right style="slantDashDot">
        <color indexed="64"/>
      </right>
      <top style="hair">
        <color theme="0" tint="-0.24994659260841701"/>
      </top>
      <bottom style="slantDashDot">
        <color indexed="64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/>
      <top/>
      <bottom/>
      <diagonal/>
    </border>
    <border>
      <left/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theme="0" tint="-0.24994659260841701"/>
      </bottom>
      <diagonal/>
    </border>
    <border>
      <left style="thin">
        <color indexed="64"/>
      </left>
      <right style="medium">
        <color indexed="64"/>
      </right>
      <top/>
      <bottom style="hair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indexed="64"/>
      </right>
      <top/>
      <bottom style="hair">
        <color theme="0" tint="-0.24994659260841701"/>
      </bottom>
      <diagonal/>
    </border>
    <border>
      <left/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hair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theme="0" tint="-0.24994659260841701"/>
      </top>
      <bottom style="thin">
        <color indexed="64"/>
      </bottom>
      <diagonal/>
    </border>
    <border>
      <left/>
      <right style="medium">
        <color indexed="64"/>
      </right>
      <top style="hair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16" fontId="0" fillId="4" borderId="17" xfId="0" quotePrefix="1" applyNumberFormat="1" applyFill="1" applyBorder="1" applyAlignment="1">
      <alignment horizontal="center" vertical="center"/>
    </xf>
    <xf numFmtId="0" fontId="0" fillId="4" borderId="17" xfId="0" quotePrefix="1" applyFill="1" applyBorder="1" applyAlignment="1">
      <alignment horizontal="center" vertical="center"/>
    </xf>
    <xf numFmtId="0" fontId="0" fillId="4" borderId="10" xfId="0" quotePrefix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164" fontId="0" fillId="5" borderId="17" xfId="0" applyNumberFormat="1" applyFill="1" applyBorder="1" applyAlignment="1">
      <alignment horizontal="center" vertical="center"/>
    </xf>
    <xf numFmtId="164" fontId="0" fillId="5" borderId="13" xfId="0" quotePrefix="1" applyNumberFormat="1" applyFill="1" applyBorder="1" applyAlignment="1">
      <alignment horizontal="center" vertical="center"/>
    </xf>
    <xf numFmtId="0" fontId="0" fillId="5" borderId="17" xfId="0" quotePrefix="1" applyFill="1" applyBorder="1" applyAlignment="1">
      <alignment horizontal="center" vertical="center"/>
    </xf>
    <xf numFmtId="0" fontId="0" fillId="5" borderId="10" xfId="0" quotePrefix="1" applyFill="1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164" fontId="0" fillId="7" borderId="24" xfId="0" applyNumberFormat="1" applyFill="1" applyBorder="1" applyAlignment="1">
      <alignment horizontal="center" vertical="center"/>
    </xf>
    <xf numFmtId="164" fontId="0" fillId="7" borderId="25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26" xfId="0" applyNumberFormat="1" applyFill="1" applyBorder="1" applyAlignment="1">
      <alignment horizontal="center" vertical="center"/>
    </xf>
    <xf numFmtId="164" fontId="0" fillId="7" borderId="27" xfId="0" applyNumberFormat="1" applyFill="1" applyBorder="1" applyAlignment="1">
      <alignment horizontal="center" vertical="center"/>
    </xf>
    <xf numFmtId="164" fontId="0" fillId="7" borderId="22" xfId="0" applyNumberFormat="1" applyFill="1" applyBorder="1" applyAlignment="1">
      <alignment horizontal="center" vertical="center"/>
    </xf>
    <xf numFmtId="164" fontId="0" fillId="7" borderId="20" xfId="0" applyNumberFormat="1" applyFill="1" applyBorder="1" applyAlignment="1">
      <alignment horizontal="center" vertical="center"/>
    </xf>
    <xf numFmtId="164" fontId="0" fillId="7" borderId="23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164" fontId="16" fillId="6" borderId="17" xfId="0" applyNumberFormat="1" applyFont="1" applyFill="1" applyBorder="1" applyAlignment="1">
      <alignment horizontal="center" vertical="center"/>
    </xf>
    <xf numFmtId="164" fontId="16" fillId="6" borderId="17" xfId="0" quotePrefix="1" applyNumberFormat="1" applyFont="1" applyFill="1" applyBorder="1" applyAlignment="1">
      <alignment horizontal="center" vertical="center"/>
    </xf>
    <xf numFmtId="164" fontId="16" fillId="6" borderId="22" xfId="0" applyNumberFormat="1" applyFont="1" applyFill="1" applyBorder="1" applyAlignment="1">
      <alignment horizontal="center" vertical="center"/>
    </xf>
    <xf numFmtId="164" fontId="16" fillId="6" borderId="12" xfId="0" applyNumberFormat="1" applyFont="1" applyFill="1" applyBorder="1" applyAlignment="1">
      <alignment horizontal="center" vertical="center"/>
    </xf>
    <xf numFmtId="164" fontId="16" fillId="6" borderId="10" xfId="0" quotePrefix="1" applyNumberFormat="1" applyFont="1" applyFill="1" applyBorder="1" applyAlignment="1">
      <alignment horizontal="center" vertical="center"/>
    </xf>
    <xf numFmtId="164" fontId="16" fillId="6" borderId="13" xfId="0" applyNumberFormat="1" applyFont="1" applyFill="1" applyBorder="1" applyAlignment="1">
      <alignment horizontal="center" vertical="center"/>
    </xf>
    <xf numFmtId="164" fontId="0" fillId="7" borderId="19" xfId="0" applyNumberFormat="1" applyFill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164" fontId="16" fillId="6" borderId="13" xfId="0" quotePrefix="1" applyNumberFormat="1" applyFont="1" applyFill="1" applyBorder="1" applyAlignment="1">
      <alignment horizontal="center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/>
    <xf numFmtId="0" fontId="2" fillId="0" borderId="0" xfId="0" applyFont="1" applyBorder="1" applyAlignment="1" applyProtection="1"/>
    <xf numFmtId="0" fontId="2" fillId="0" borderId="0" xfId="0" applyFont="1" applyBorder="1" applyAlignment="1" applyProtection="1">
      <protection locked="0"/>
    </xf>
    <xf numFmtId="0" fontId="0" fillId="10" borderId="12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 wrapText="1"/>
    </xf>
    <xf numFmtId="164" fontId="0" fillId="11" borderId="36" xfId="0" applyNumberFormat="1" applyFill="1" applyBorder="1" applyAlignment="1">
      <alignment horizontal="center" vertical="center"/>
    </xf>
    <xf numFmtId="164" fontId="0" fillId="11" borderId="38" xfId="0" applyNumberFormat="1" applyFill="1" applyBorder="1" applyAlignment="1">
      <alignment horizontal="center" vertical="center"/>
    </xf>
    <xf numFmtId="164" fontId="0" fillId="11" borderId="40" xfId="0" applyNumberForma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164" fontId="0" fillId="19" borderId="37" xfId="0" applyNumberFormat="1" applyFill="1" applyBorder="1" applyAlignment="1">
      <alignment horizontal="center" vertical="center"/>
    </xf>
    <xf numFmtId="164" fontId="0" fillId="19" borderId="39" xfId="0" applyNumberFormat="1" applyFill="1" applyBorder="1" applyAlignment="1">
      <alignment horizontal="center" vertical="center"/>
    </xf>
    <xf numFmtId="164" fontId="0" fillId="19" borderId="42" xfId="0" applyNumberFormat="1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 wrapText="1"/>
    </xf>
    <xf numFmtId="164" fontId="0" fillId="18" borderId="28" xfId="0" applyNumberFormat="1" applyFill="1" applyBorder="1" applyAlignment="1">
      <alignment horizontal="center" vertical="center"/>
    </xf>
    <xf numFmtId="164" fontId="0" fillId="18" borderId="29" xfId="0" applyNumberFormat="1" applyFill="1" applyBorder="1" applyAlignment="1">
      <alignment horizontal="center" vertical="center"/>
    </xf>
    <xf numFmtId="164" fontId="0" fillId="18" borderId="41" xfId="0" applyNumberFormat="1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 wrapText="1"/>
    </xf>
    <xf numFmtId="164" fontId="0" fillId="17" borderId="28" xfId="0" applyNumberFormat="1" applyFill="1" applyBorder="1" applyAlignment="1">
      <alignment horizontal="center" vertical="center"/>
    </xf>
    <xf numFmtId="164" fontId="0" fillId="17" borderId="29" xfId="0" applyNumberFormat="1" applyFill="1" applyBorder="1" applyAlignment="1">
      <alignment horizontal="center" vertical="center"/>
    </xf>
    <xf numFmtId="164" fontId="0" fillId="17" borderId="41" xfId="0" applyNumberFormat="1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 wrapText="1"/>
    </xf>
    <xf numFmtId="164" fontId="0" fillId="15" borderId="28" xfId="0" applyNumberFormat="1" applyFill="1" applyBorder="1" applyAlignment="1">
      <alignment horizontal="center" vertical="center"/>
    </xf>
    <xf numFmtId="164" fontId="0" fillId="15" borderId="29" xfId="0" applyNumberFormat="1" applyFill="1" applyBorder="1" applyAlignment="1">
      <alignment horizontal="center" vertical="center"/>
    </xf>
    <xf numFmtId="164" fontId="0" fillId="15" borderId="41" xfId="0" applyNumberFormat="1" applyFill="1" applyBorder="1" applyAlignment="1">
      <alignment horizontal="center" vertical="center"/>
    </xf>
    <xf numFmtId="0" fontId="19" fillId="22" borderId="9" xfId="0" applyFont="1" applyFill="1" applyBorder="1" applyAlignment="1">
      <alignment horizontal="center" vertical="center" wrapText="1"/>
    </xf>
    <xf numFmtId="164" fontId="19" fillId="22" borderId="28" xfId="0" applyNumberFormat="1" applyFont="1" applyFill="1" applyBorder="1" applyAlignment="1">
      <alignment horizontal="center" vertical="center"/>
    </xf>
    <xf numFmtId="164" fontId="19" fillId="22" borderId="29" xfId="0" applyNumberFormat="1" applyFont="1" applyFill="1" applyBorder="1" applyAlignment="1">
      <alignment horizontal="center" vertical="center"/>
    </xf>
    <xf numFmtId="164" fontId="19" fillId="22" borderId="41" xfId="0" applyNumberFormat="1" applyFont="1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164" fontId="0" fillId="10" borderId="30" xfId="0" applyNumberFormat="1" applyFill="1" applyBorder="1" applyAlignment="1">
      <alignment horizontal="center" vertical="center"/>
    </xf>
    <xf numFmtId="164" fontId="0" fillId="10" borderId="31" xfId="0" applyNumberFormat="1" applyFill="1" applyBorder="1" applyAlignment="1">
      <alignment horizontal="center" vertical="center"/>
    </xf>
    <xf numFmtId="0" fontId="0" fillId="9" borderId="55" xfId="0" applyFill="1" applyBorder="1" applyAlignment="1">
      <alignment horizontal="center" vertical="center" wrapText="1"/>
    </xf>
    <xf numFmtId="0" fontId="0" fillId="27" borderId="56" xfId="0" applyFill="1" applyBorder="1" applyAlignment="1">
      <alignment horizontal="center" vertical="center" wrapText="1"/>
    </xf>
    <xf numFmtId="164" fontId="0" fillId="9" borderId="57" xfId="0" applyNumberFormat="1" applyFill="1" applyBorder="1" applyAlignment="1">
      <alignment horizontal="center" vertical="center"/>
    </xf>
    <xf numFmtId="164" fontId="0" fillId="27" borderId="58" xfId="0" applyNumberFormat="1" applyFill="1" applyBorder="1" applyAlignment="1">
      <alignment horizontal="center" vertical="center"/>
    </xf>
    <xf numFmtId="164" fontId="0" fillId="9" borderId="59" xfId="0" applyNumberFormat="1" applyFill="1" applyBorder="1" applyAlignment="1">
      <alignment horizontal="center" vertical="center"/>
    </xf>
    <xf numFmtId="164" fontId="0" fillId="27" borderId="60" xfId="0" applyNumberFormat="1" applyFill="1" applyBorder="1" applyAlignment="1">
      <alignment horizontal="center" vertical="center"/>
    </xf>
    <xf numFmtId="0" fontId="0" fillId="18" borderId="55" xfId="0" applyFill="1" applyBorder="1" applyAlignment="1">
      <alignment horizontal="center" vertical="center" wrapText="1"/>
    </xf>
    <xf numFmtId="0" fontId="0" fillId="28" borderId="56" xfId="0" applyFill="1" applyBorder="1" applyAlignment="1">
      <alignment horizontal="center" vertical="center" wrapText="1"/>
    </xf>
    <xf numFmtId="164" fontId="0" fillId="18" borderId="57" xfId="0" applyNumberFormat="1" applyFill="1" applyBorder="1" applyAlignment="1">
      <alignment horizontal="center" vertical="center"/>
    </xf>
    <xf numFmtId="164" fontId="0" fillId="28" borderId="58" xfId="0" applyNumberFormat="1" applyFill="1" applyBorder="1" applyAlignment="1">
      <alignment horizontal="center" vertical="center"/>
    </xf>
    <xf numFmtId="164" fontId="0" fillId="18" borderId="59" xfId="0" applyNumberFormat="1" applyFill="1" applyBorder="1" applyAlignment="1">
      <alignment horizontal="center" vertical="center"/>
    </xf>
    <xf numFmtId="164" fontId="0" fillId="28" borderId="60" xfId="0" applyNumberFormat="1" applyFill="1" applyBorder="1" applyAlignment="1">
      <alignment horizontal="center" vertical="center"/>
    </xf>
    <xf numFmtId="0" fontId="0" fillId="26" borderId="55" xfId="0" applyFont="1" applyFill="1" applyBorder="1" applyAlignment="1">
      <alignment horizontal="center" vertical="center" wrapText="1"/>
    </xf>
    <xf numFmtId="0" fontId="5" fillId="29" borderId="56" xfId="0" applyFont="1" applyFill="1" applyBorder="1" applyAlignment="1">
      <alignment horizontal="center" vertical="center" wrapText="1"/>
    </xf>
    <xf numFmtId="164" fontId="0" fillId="26" borderId="57" xfId="0" applyNumberFormat="1" applyFont="1" applyFill="1" applyBorder="1" applyAlignment="1">
      <alignment horizontal="center" vertical="center"/>
    </xf>
    <xf numFmtId="164" fontId="0" fillId="29" borderId="61" xfId="0" applyNumberFormat="1" applyFill="1" applyBorder="1" applyAlignment="1">
      <alignment horizontal="center" vertical="center"/>
    </xf>
    <xf numFmtId="164" fontId="0" fillId="26" borderId="59" xfId="0" applyNumberFormat="1" applyFont="1" applyFill="1" applyBorder="1" applyAlignment="1">
      <alignment horizontal="center" vertical="center"/>
    </xf>
    <xf numFmtId="164" fontId="0" fillId="29" borderId="62" xfId="0" applyNumberFormat="1" applyFill="1" applyBorder="1" applyAlignment="1">
      <alignment horizontal="center" vertical="center"/>
    </xf>
    <xf numFmtId="164" fontId="0" fillId="10" borderId="32" xfId="0" applyNumberFormat="1" applyFill="1" applyBorder="1" applyAlignment="1">
      <alignment horizontal="center" vertical="center"/>
    </xf>
    <xf numFmtId="164" fontId="0" fillId="9" borderId="64" xfId="0" applyNumberFormat="1" applyFill="1" applyBorder="1" applyAlignment="1">
      <alignment horizontal="center" vertical="center"/>
    </xf>
    <xf numFmtId="164" fontId="0" fillId="27" borderId="63" xfId="0" applyNumberFormat="1" applyFill="1" applyBorder="1" applyAlignment="1">
      <alignment horizontal="center" vertical="center"/>
    </xf>
    <xf numFmtId="164" fontId="0" fillId="18" borderId="64" xfId="0" applyNumberFormat="1" applyFill="1" applyBorder="1" applyAlignment="1">
      <alignment horizontal="center" vertical="center"/>
    </xf>
    <xf numFmtId="164" fontId="0" fillId="28" borderId="63" xfId="0" applyNumberFormat="1" applyFill="1" applyBorder="1" applyAlignment="1">
      <alignment horizontal="center" vertical="center"/>
    </xf>
    <xf numFmtId="164" fontId="0" fillId="26" borderId="64" xfId="0" applyNumberFormat="1" applyFont="1" applyFill="1" applyBorder="1" applyAlignment="1">
      <alignment horizontal="center" vertical="center"/>
    </xf>
    <xf numFmtId="164" fontId="0" fillId="29" borderId="65" xfId="0" applyNumberFormat="1" applyFill="1" applyBorder="1" applyAlignment="1">
      <alignment horizontal="center" vertical="center"/>
    </xf>
    <xf numFmtId="164" fontId="0" fillId="37" borderId="15" xfId="0" applyNumberFormat="1" applyFill="1" applyBorder="1" applyAlignment="1">
      <alignment horizontal="right" vertical="center"/>
    </xf>
    <xf numFmtId="0" fontId="0" fillId="37" borderId="15" xfId="0" quotePrefix="1" applyFill="1" applyBorder="1" applyAlignment="1">
      <alignment horizontal="center" vertical="center"/>
    </xf>
    <xf numFmtId="164" fontId="0" fillId="37" borderId="0" xfId="0" applyNumberFormat="1" applyFill="1" applyBorder="1" applyAlignment="1">
      <alignment horizontal="right" vertical="center"/>
    </xf>
    <xf numFmtId="164" fontId="0" fillId="37" borderId="0" xfId="0" applyNumberFormat="1" applyFill="1" applyBorder="1" applyAlignment="1">
      <alignment horizontal="center" vertical="center"/>
    </xf>
    <xf numFmtId="164" fontId="0" fillId="37" borderId="11" xfId="0" applyNumberFormat="1" applyFill="1" applyBorder="1" applyAlignment="1">
      <alignment horizontal="right" vertical="center"/>
    </xf>
    <xf numFmtId="0" fontId="0" fillId="37" borderId="11" xfId="0" quotePrefix="1" applyFill="1" applyBorder="1" applyAlignment="1">
      <alignment horizontal="center" vertical="center"/>
    </xf>
    <xf numFmtId="0" fontId="0" fillId="37" borderId="15" xfId="0" quotePrefix="1" applyFill="1" applyBorder="1"/>
    <xf numFmtId="0" fontId="0" fillId="37" borderId="15" xfId="0" applyFill="1" applyBorder="1"/>
    <xf numFmtId="0" fontId="0" fillId="37" borderId="0" xfId="0" applyFill="1" applyBorder="1"/>
    <xf numFmtId="0" fontId="0" fillId="37" borderId="11" xfId="0" quotePrefix="1" applyFill="1" applyBorder="1"/>
    <xf numFmtId="0" fontId="0" fillId="37" borderId="11" xfId="0" applyFill="1" applyBorder="1"/>
    <xf numFmtId="0" fontId="0" fillId="37" borderId="0" xfId="0" quotePrefix="1" applyFill="1" applyBorder="1"/>
    <xf numFmtId="0" fontId="0" fillId="38" borderId="11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164" fontId="0" fillId="38" borderId="15" xfId="0" applyNumberFormat="1" applyFill="1" applyBorder="1" applyAlignment="1">
      <alignment horizontal="center"/>
    </xf>
    <xf numFmtId="164" fontId="0" fillId="38" borderId="0" xfId="0" applyNumberFormat="1" applyFill="1" applyBorder="1" applyAlignment="1">
      <alignment horizontal="center"/>
    </xf>
    <xf numFmtId="164" fontId="0" fillId="38" borderId="11" xfId="0" applyNumberFormat="1" applyFill="1" applyBorder="1" applyAlignment="1">
      <alignment horizontal="center"/>
    </xf>
    <xf numFmtId="164" fontId="0" fillId="16" borderId="15" xfId="0" applyNumberFormat="1" applyFill="1" applyBorder="1" applyAlignment="1">
      <alignment horizontal="center"/>
    </xf>
    <xf numFmtId="164" fontId="0" fillId="16" borderId="0" xfId="0" applyNumberFormat="1" applyFill="1" applyBorder="1" applyAlignment="1">
      <alignment horizontal="center"/>
    </xf>
    <xf numFmtId="164" fontId="0" fillId="16" borderId="11" xfId="0" applyNumberFormat="1" applyFill="1" applyBorder="1" applyAlignment="1">
      <alignment horizontal="center"/>
    </xf>
    <xf numFmtId="0" fontId="0" fillId="16" borderId="66" xfId="0" applyFill="1" applyBorder="1" applyAlignment="1">
      <alignment horizontal="center"/>
    </xf>
    <xf numFmtId="164" fontId="0" fillId="16" borderId="16" xfId="0" applyNumberFormat="1" applyFill="1" applyBorder="1" applyAlignment="1">
      <alignment horizontal="center"/>
    </xf>
    <xf numFmtId="164" fontId="0" fillId="16" borderId="13" xfId="0" applyNumberFormat="1" applyFill="1" applyBorder="1" applyAlignment="1">
      <alignment horizontal="center"/>
    </xf>
    <xf numFmtId="164" fontId="0" fillId="16" borderId="66" xfId="0" applyNumberFormat="1" applyFill="1" applyBorder="1" applyAlignment="1">
      <alignment horizontal="center"/>
    </xf>
    <xf numFmtId="0" fontId="2" fillId="3" borderId="0" xfId="0" applyFont="1" applyFill="1" applyBorder="1" applyAlignment="1" applyProtection="1">
      <protection locked="0"/>
    </xf>
    <xf numFmtId="0" fontId="0" fillId="35" borderId="70" xfId="0" applyFill="1" applyBorder="1" applyAlignment="1">
      <alignment horizontal="center"/>
    </xf>
    <xf numFmtId="164" fontId="0" fillId="35" borderId="71" xfId="0" applyNumberFormat="1" applyFill="1" applyBorder="1" applyAlignment="1">
      <alignment horizontal="center"/>
    </xf>
    <xf numFmtId="164" fontId="0" fillId="35" borderId="4" xfId="0" applyNumberFormat="1" applyFill="1" applyBorder="1" applyAlignment="1">
      <alignment horizontal="center"/>
    </xf>
    <xf numFmtId="164" fontId="0" fillId="35" borderId="72" xfId="0" applyNumberFormat="1" applyFill="1" applyBorder="1" applyAlignment="1">
      <alignment horizontal="center"/>
    </xf>
    <xf numFmtId="164" fontId="0" fillId="10" borderId="51" xfId="0" applyNumberFormat="1" applyFill="1" applyBorder="1" applyAlignment="1">
      <alignment horizontal="left" vertical="center" wrapText="1"/>
    </xf>
    <xf numFmtId="164" fontId="0" fillId="10" borderId="54" xfId="0" applyNumberFormat="1" applyFill="1" applyBorder="1" applyAlignment="1">
      <alignment horizontal="left" vertical="center" wrapText="1"/>
    </xf>
    <xf numFmtId="0" fontId="1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0" fontId="1" fillId="0" borderId="0" xfId="0" applyFont="1" applyBorder="1" applyProtection="1"/>
    <xf numFmtId="0" fontId="1" fillId="0" borderId="5" xfId="0" applyFont="1" applyBorder="1" applyProtection="1"/>
    <xf numFmtId="0" fontId="1" fillId="0" borderId="0" xfId="0" applyFont="1" applyBorder="1" applyAlignment="1" applyProtection="1">
      <alignment vertical="center"/>
    </xf>
    <xf numFmtId="0" fontId="1" fillId="0" borderId="0" xfId="0" applyFont="1" applyProtection="1"/>
    <xf numFmtId="0" fontId="1" fillId="0" borderId="2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vertical="top"/>
    </xf>
    <xf numFmtId="0" fontId="1" fillId="3" borderId="0" xfId="0" applyFont="1" applyFill="1" applyProtection="1">
      <protection locked="0"/>
    </xf>
    <xf numFmtId="0" fontId="1" fillId="0" borderId="6" xfId="0" applyFont="1" applyBorder="1" applyProtection="1"/>
    <xf numFmtId="0" fontId="1" fillId="0" borderId="7" xfId="0" applyFont="1" applyBorder="1" applyProtection="1"/>
    <xf numFmtId="0" fontId="1" fillId="0" borderId="8" xfId="0" applyFont="1" applyBorder="1" applyProtection="1"/>
    <xf numFmtId="0" fontId="1" fillId="3" borderId="0" xfId="0" applyFont="1" applyFill="1" applyBorder="1" applyProtection="1">
      <protection locked="0"/>
    </xf>
    <xf numFmtId="0" fontId="4" fillId="0" borderId="0" xfId="0" applyFont="1" applyBorder="1" applyProtection="1"/>
    <xf numFmtId="0" fontId="4" fillId="0" borderId="0" xfId="0" applyFont="1" applyProtection="1"/>
    <xf numFmtId="0" fontId="2" fillId="0" borderId="0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center"/>
    </xf>
    <xf numFmtId="0" fontId="2" fillId="0" borderId="0" xfId="0" quotePrefix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1" fillId="0" borderId="0" xfId="0" quotePrefix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quotePrefix="1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left"/>
    </xf>
    <xf numFmtId="164" fontId="2" fillId="16" borderId="4" xfId="0" applyNumberFormat="1" applyFont="1" applyFill="1" applyBorder="1" applyAlignment="1" applyProtection="1">
      <alignment horizontal="center" vertical="center"/>
    </xf>
    <xf numFmtId="164" fontId="2" fillId="16" borderId="0" xfId="0" applyNumberFormat="1" applyFont="1" applyFill="1" applyBorder="1" applyAlignment="1" applyProtection="1">
      <alignment horizontal="center" vertical="center"/>
    </xf>
    <xf numFmtId="164" fontId="2" fillId="16" borderId="5" xfId="0" applyNumberFormat="1" applyFont="1" applyFill="1" applyBorder="1" applyAlignment="1" applyProtection="1">
      <alignment horizontal="center" vertical="center"/>
    </xf>
    <xf numFmtId="164" fontId="21" fillId="6" borderId="4" xfId="0" applyNumberFormat="1" applyFont="1" applyFill="1" applyBorder="1" applyAlignment="1" applyProtection="1">
      <alignment horizontal="center" vertical="center"/>
    </xf>
    <xf numFmtId="164" fontId="21" fillId="6" borderId="0" xfId="0" applyNumberFormat="1" applyFont="1" applyFill="1" applyBorder="1" applyAlignment="1" applyProtection="1">
      <alignment horizontal="center" vertical="center"/>
    </xf>
    <xf numFmtId="164" fontId="21" fillId="6" borderId="5" xfId="0" applyNumberFormat="1" applyFont="1" applyFill="1" applyBorder="1" applyAlignment="1" applyProtection="1">
      <alignment horizontal="center" vertical="center"/>
    </xf>
    <xf numFmtId="164" fontId="21" fillId="6" borderId="6" xfId="0" applyNumberFormat="1" applyFont="1" applyFill="1" applyBorder="1" applyAlignment="1" applyProtection="1">
      <alignment horizontal="center" vertical="center"/>
    </xf>
    <xf numFmtId="164" fontId="21" fillId="6" borderId="7" xfId="0" applyNumberFormat="1" applyFont="1" applyFill="1" applyBorder="1" applyAlignment="1" applyProtection="1">
      <alignment horizontal="center" vertical="center"/>
    </xf>
    <xf numFmtId="164" fontId="21" fillId="6" borderId="8" xfId="0" applyNumberFormat="1" applyFont="1" applyFill="1" applyBorder="1" applyAlignment="1" applyProtection="1">
      <alignment horizontal="center" vertical="center"/>
    </xf>
    <xf numFmtId="164" fontId="15" fillId="16" borderId="43" xfId="0" applyNumberFormat="1" applyFont="1" applyFill="1" applyBorder="1" applyAlignment="1" applyProtection="1">
      <alignment horizontal="left" vertical="center"/>
    </xf>
    <xf numFmtId="164" fontId="15" fillId="16" borderId="44" xfId="0" applyNumberFormat="1" applyFont="1" applyFill="1" applyBorder="1" applyAlignment="1" applyProtection="1">
      <alignment horizontal="left" vertical="center"/>
    </xf>
    <xf numFmtId="164" fontId="13" fillId="16" borderId="44" xfId="0" applyNumberFormat="1" applyFont="1" applyFill="1" applyBorder="1" applyAlignment="1" applyProtection="1">
      <alignment horizontal="left" vertical="center"/>
    </xf>
    <xf numFmtId="164" fontId="13" fillId="16" borderId="45" xfId="0" applyNumberFormat="1" applyFont="1" applyFill="1" applyBorder="1" applyAlignment="1" applyProtection="1">
      <alignment horizontal="left" vertical="center"/>
    </xf>
    <xf numFmtId="164" fontId="13" fillId="16" borderId="46" xfId="0" applyNumberFormat="1" applyFont="1" applyFill="1" applyBorder="1" applyAlignment="1" applyProtection="1">
      <alignment horizontal="left" vertical="center"/>
    </xf>
    <xf numFmtId="164" fontId="13" fillId="16" borderId="0" xfId="0" applyNumberFormat="1" applyFont="1" applyFill="1" applyBorder="1" applyAlignment="1" applyProtection="1">
      <alignment horizontal="left" vertical="center"/>
    </xf>
    <xf numFmtId="164" fontId="13" fillId="16" borderId="47" xfId="0" applyNumberFormat="1" applyFont="1" applyFill="1" applyBorder="1" applyAlignment="1" applyProtection="1">
      <alignment horizontal="left" vertical="center"/>
    </xf>
    <xf numFmtId="164" fontId="21" fillId="16" borderId="46" xfId="0" applyNumberFormat="1" applyFont="1" applyFill="1" applyBorder="1" applyAlignment="1" applyProtection="1">
      <alignment horizontal="center" vertical="center"/>
    </xf>
    <xf numFmtId="164" fontId="21" fillId="16" borderId="0" xfId="0" applyNumberFormat="1" applyFont="1" applyFill="1" applyBorder="1" applyAlignment="1" applyProtection="1">
      <alignment horizontal="center" vertical="center"/>
    </xf>
    <xf numFmtId="164" fontId="21" fillId="16" borderId="47" xfId="0" applyNumberFormat="1" applyFont="1" applyFill="1" applyBorder="1" applyAlignment="1" applyProtection="1">
      <alignment horizontal="center" vertical="center"/>
    </xf>
    <xf numFmtId="164" fontId="21" fillId="16" borderId="48" xfId="0" applyNumberFormat="1" applyFont="1" applyFill="1" applyBorder="1" applyAlignment="1" applyProtection="1">
      <alignment horizontal="center" vertical="center"/>
    </xf>
    <xf numFmtId="164" fontId="21" fillId="16" borderId="49" xfId="0" applyNumberFormat="1" applyFont="1" applyFill="1" applyBorder="1" applyAlignment="1" applyProtection="1">
      <alignment horizontal="center" vertical="center"/>
    </xf>
    <xf numFmtId="164" fontId="21" fillId="16" borderId="50" xfId="0" applyNumberFormat="1" applyFont="1" applyFill="1" applyBorder="1" applyAlignment="1" applyProtection="1">
      <alignment horizontal="center" vertical="center"/>
    </xf>
    <xf numFmtId="1" fontId="2" fillId="8" borderId="2" xfId="0" applyNumberFormat="1" applyFont="1" applyFill="1" applyBorder="1" applyAlignment="1" applyProtection="1">
      <alignment horizontal="center" vertical="center"/>
    </xf>
    <xf numFmtId="1" fontId="2" fillId="8" borderId="3" xfId="0" applyNumberFormat="1" applyFont="1" applyFill="1" applyBorder="1" applyAlignment="1" applyProtection="1">
      <alignment horizontal="center" vertical="center"/>
    </xf>
    <xf numFmtId="1" fontId="2" fillId="8" borderId="0" xfId="0" applyNumberFormat="1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1" fontId="2" fillId="8" borderId="7" xfId="0" applyNumberFormat="1" applyFont="1" applyFill="1" applyBorder="1" applyAlignment="1" applyProtection="1">
      <alignment horizontal="center" vertical="center"/>
    </xf>
    <xf numFmtId="1" fontId="2" fillId="8" borderId="8" xfId="0" applyNumberFormat="1" applyFont="1" applyFill="1" applyBorder="1" applyAlignment="1" applyProtection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/>
    </xf>
    <xf numFmtId="164" fontId="2" fillId="2" borderId="2" xfId="0" applyNumberFormat="1" applyFont="1" applyFill="1" applyBorder="1" applyAlignment="1" applyProtection="1">
      <alignment horizontal="center" vertical="center"/>
    </xf>
    <xf numFmtId="164" fontId="2" fillId="2" borderId="3" xfId="0" applyNumberFormat="1" applyFont="1" applyFill="1" applyBorder="1" applyAlignment="1" applyProtection="1">
      <alignment horizontal="center" vertical="center"/>
    </xf>
    <xf numFmtId="164" fontId="2" fillId="2" borderId="4" xfId="0" applyNumberFormat="1" applyFont="1" applyFill="1" applyBorder="1" applyAlignment="1" applyProtection="1">
      <alignment horizontal="center" vertical="center"/>
    </xf>
    <xf numFmtId="164" fontId="2" fillId="2" borderId="0" xfId="0" applyNumberFormat="1" applyFont="1" applyFill="1" applyBorder="1" applyAlignment="1" applyProtection="1">
      <alignment horizontal="center" vertical="center"/>
    </xf>
    <xf numFmtId="164" fontId="2" fillId="2" borderId="5" xfId="0" applyNumberFormat="1" applyFont="1" applyFill="1" applyBorder="1" applyAlignment="1" applyProtection="1">
      <alignment horizontal="center" vertical="center"/>
    </xf>
    <xf numFmtId="164" fontId="2" fillId="2" borderId="6" xfId="0" applyNumberFormat="1" applyFont="1" applyFill="1" applyBorder="1" applyAlignment="1" applyProtection="1">
      <alignment horizontal="center" vertical="center"/>
    </xf>
    <xf numFmtId="164" fontId="2" fillId="2" borderId="7" xfId="0" applyNumberFormat="1" applyFont="1" applyFill="1" applyBorder="1" applyAlignment="1" applyProtection="1">
      <alignment horizontal="center" vertical="center"/>
    </xf>
    <xf numFmtId="164" fontId="2" fillId="2" borderId="8" xfId="0" applyNumberFormat="1" applyFont="1" applyFill="1" applyBorder="1" applyAlignment="1" applyProtection="1">
      <alignment horizontal="center" vertical="center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164" fontId="2" fillId="0" borderId="2" xfId="0" applyNumberFormat="1" applyFont="1" applyBorder="1" applyAlignment="1" applyProtection="1">
      <alignment horizontal="center" vertical="center"/>
      <protection locked="0"/>
    </xf>
    <xf numFmtId="164" fontId="2" fillId="0" borderId="3" xfId="0" applyNumberFormat="1" applyFont="1" applyBorder="1" applyAlignment="1" applyProtection="1">
      <alignment horizontal="center" vertical="center"/>
      <protection locked="0"/>
    </xf>
    <xf numFmtId="164" fontId="2" fillId="0" borderId="4" xfId="0" applyNumberFormat="1" applyFont="1" applyBorder="1" applyAlignment="1" applyProtection="1">
      <alignment horizontal="center" vertical="center"/>
      <protection locked="0"/>
    </xf>
    <xf numFmtId="164" fontId="2" fillId="0" borderId="0" xfId="0" applyNumberFormat="1" applyFont="1" applyBorder="1" applyAlignment="1" applyProtection="1">
      <alignment horizontal="center" vertical="center"/>
      <protection locked="0"/>
    </xf>
    <xf numFmtId="164" fontId="2" fillId="0" borderId="5" xfId="0" applyNumberFormat="1" applyFont="1" applyBorder="1" applyAlignment="1" applyProtection="1">
      <alignment horizontal="center" vertical="center"/>
      <protection locked="0"/>
    </xf>
    <xf numFmtId="164" fontId="2" fillId="0" borderId="6" xfId="0" applyNumberFormat="1" applyFont="1" applyBorder="1" applyAlignment="1" applyProtection="1">
      <alignment horizontal="center" vertical="center"/>
      <protection locked="0"/>
    </xf>
    <xf numFmtId="164" fontId="2" fillId="0" borderId="7" xfId="0" applyNumberFormat="1" applyFont="1" applyBorder="1" applyAlignment="1" applyProtection="1">
      <alignment horizontal="center" vertical="center"/>
      <protection locked="0"/>
    </xf>
    <xf numFmtId="164" fontId="2" fillId="0" borderId="8" xfId="0" applyNumberFormat="1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</xf>
    <xf numFmtId="164" fontId="2" fillId="0" borderId="2" xfId="0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 applyProtection="1">
      <alignment horizontal="center" vertical="center"/>
    </xf>
    <xf numFmtId="164" fontId="2" fillId="0" borderId="4" xfId="0" applyNumberFormat="1" applyFont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horizontal="center" vertical="center"/>
    </xf>
    <xf numFmtId="164" fontId="2" fillId="0" borderId="5" xfId="0" applyNumberFormat="1" applyFont="1" applyBorder="1" applyAlignment="1" applyProtection="1">
      <alignment horizontal="center" vertical="center"/>
    </xf>
    <xf numFmtId="164" fontId="2" fillId="0" borderId="6" xfId="0" applyNumberFormat="1" applyFont="1" applyBorder="1" applyAlignment="1" applyProtection="1">
      <alignment horizontal="center" vertical="center"/>
    </xf>
    <xf numFmtId="164" fontId="2" fillId="0" borderId="7" xfId="0" applyNumberFormat="1" applyFont="1" applyBorder="1" applyAlignment="1" applyProtection="1">
      <alignment horizontal="center" vertical="center"/>
    </xf>
    <xf numFmtId="164" fontId="2" fillId="0" borderId="8" xfId="0" applyNumberFormat="1" applyFont="1" applyBorder="1" applyAlignment="1" applyProtection="1">
      <alignment horizontal="center" vertical="center"/>
    </xf>
    <xf numFmtId="164" fontId="2" fillId="6" borderId="1" xfId="0" applyNumberFormat="1" applyFont="1" applyFill="1" applyBorder="1" applyAlignment="1" applyProtection="1">
      <alignment horizontal="center" vertical="center"/>
    </xf>
    <xf numFmtId="164" fontId="2" fillId="6" borderId="2" xfId="0" applyNumberFormat="1" applyFont="1" applyFill="1" applyBorder="1" applyAlignment="1" applyProtection="1">
      <alignment horizontal="center" vertical="center"/>
    </xf>
    <xf numFmtId="164" fontId="2" fillId="6" borderId="3" xfId="0" applyNumberFormat="1" applyFont="1" applyFill="1" applyBorder="1" applyAlignment="1" applyProtection="1">
      <alignment horizontal="center" vertical="center"/>
    </xf>
    <xf numFmtId="164" fontId="2" fillId="6" borderId="4" xfId="0" applyNumberFormat="1" applyFont="1" applyFill="1" applyBorder="1" applyAlignment="1" applyProtection="1">
      <alignment horizontal="center" vertical="center"/>
    </xf>
    <xf numFmtId="164" fontId="2" fillId="6" borderId="0" xfId="0" applyNumberFormat="1" applyFont="1" applyFill="1" applyBorder="1" applyAlignment="1" applyProtection="1">
      <alignment horizontal="center" vertical="center"/>
    </xf>
    <xf numFmtId="164" fontId="2" fillId="6" borderId="5" xfId="0" applyNumberFormat="1" applyFont="1" applyFill="1" applyBorder="1" applyAlignment="1" applyProtection="1">
      <alignment horizontal="center" vertical="center"/>
    </xf>
    <xf numFmtId="164" fontId="2" fillId="6" borderId="6" xfId="0" applyNumberFormat="1" applyFont="1" applyFill="1" applyBorder="1" applyAlignment="1" applyProtection="1">
      <alignment horizontal="center" vertical="center"/>
    </xf>
    <xf numFmtId="164" fontId="2" fillId="6" borderId="7" xfId="0" applyNumberFormat="1" applyFont="1" applyFill="1" applyBorder="1" applyAlignment="1" applyProtection="1">
      <alignment horizontal="center" vertical="center"/>
    </xf>
    <xf numFmtId="164" fontId="2" fillId="6" borderId="8" xfId="0" applyNumberFormat="1" applyFont="1" applyFill="1" applyBorder="1" applyAlignment="1" applyProtection="1">
      <alignment horizontal="center" vertical="center"/>
    </xf>
    <xf numFmtId="164" fontId="15" fillId="16" borderId="1" xfId="0" applyNumberFormat="1" applyFont="1" applyFill="1" applyBorder="1" applyAlignment="1" applyProtection="1">
      <alignment horizontal="left" vertical="center"/>
    </xf>
    <xf numFmtId="164" fontId="15" fillId="16" borderId="2" xfId="0" applyNumberFormat="1" applyFont="1" applyFill="1" applyBorder="1" applyAlignment="1" applyProtection="1">
      <alignment horizontal="left" vertical="center"/>
    </xf>
    <xf numFmtId="164" fontId="13" fillId="16" borderId="2" xfId="0" applyNumberFormat="1" applyFont="1" applyFill="1" applyBorder="1" applyAlignment="1" applyProtection="1">
      <alignment horizontal="left" vertical="center"/>
    </xf>
    <xf numFmtId="164" fontId="13" fillId="16" borderId="3" xfId="0" applyNumberFormat="1" applyFont="1" applyFill="1" applyBorder="1" applyAlignment="1" applyProtection="1">
      <alignment horizontal="left" vertical="center"/>
    </xf>
    <xf numFmtId="164" fontId="13" fillId="16" borderId="4" xfId="0" applyNumberFormat="1" applyFont="1" applyFill="1" applyBorder="1" applyAlignment="1" applyProtection="1">
      <alignment horizontal="left" vertical="center"/>
    </xf>
    <xf numFmtId="164" fontId="13" fillId="16" borderId="5" xfId="0" applyNumberFormat="1" applyFont="1" applyFill="1" applyBorder="1" applyAlignment="1" applyProtection="1">
      <alignment horizontal="left" vertical="center"/>
    </xf>
    <xf numFmtId="0" fontId="15" fillId="6" borderId="1" xfId="0" applyFont="1" applyFill="1" applyBorder="1" applyAlignment="1" applyProtection="1">
      <alignment horizontal="left" vertical="center"/>
    </xf>
    <xf numFmtId="0" fontId="15" fillId="6" borderId="2" xfId="0" applyFont="1" applyFill="1" applyBorder="1" applyAlignment="1" applyProtection="1">
      <alignment horizontal="left" vertical="center"/>
    </xf>
    <xf numFmtId="0" fontId="15" fillId="6" borderId="3" xfId="0" applyFont="1" applyFill="1" applyBorder="1" applyAlignment="1" applyProtection="1">
      <alignment horizontal="left" vertical="center"/>
    </xf>
    <xf numFmtId="0" fontId="15" fillId="6" borderId="4" xfId="0" applyFont="1" applyFill="1" applyBorder="1" applyAlignment="1" applyProtection="1">
      <alignment horizontal="left" vertical="center"/>
    </xf>
    <xf numFmtId="0" fontId="15" fillId="6" borderId="0" xfId="0" applyFont="1" applyFill="1" applyBorder="1" applyAlignment="1" applyProtection="1">
      <alignment horizontal="left" vertical="center"/>
    </xf>
    <xf numFmtId="0" fontId="15" fillId="6" borderId="5" xfId="0" applyFont="1" applyFill="1" applyBorder="1" applyAlignment="1" applyProtection="1">
      <alignment horizontal="left" vertical="center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1" fontId="2" fillId="0" borderId="3" xfId="0" applyNumberFormat="1" applyFont="1" applyBorder="1" applyAlignment="1" applyProtection="1">
      <alignment horizontal="center" vertical="center"/>
      <protection locked="0"/>
    </xf>
    <xf numFmtId="1" fontId="2" fillId="0" borderId="4" xfId="0" applyNumberFormat="1" applyFont="1" applyBorder="1" applyAlignment="1" applyProtection="1">
      <alignment horizontal="center" vertical="center"/>
      <protection locked="0"/>
    </xf>
    <xf numFmtId="1" fontId="2" fillId="0" borderId="5" xfId="0" applyNumberFormat="1" applyFont="1" applyBorder="1" applyAlignment="1" applyProtection="1">
      <alignment horizontal="center" vertical="center"/>
      <protection locked="0"/>
    </xf>
    <xf numFmtId="1" fontId="2" fillId="0" borderId="6" xfId="0" applyNumberFormat="1" applyFont="1" applyBorder="1" applyAlignment="1" applyProtection="1">
      <alignment horizontal="center" vertical="center"/>
      <protection locked="0"/>
    </xf>
    <xf numFmtId="1" fontId="2" fillId="0" borderId="8" xfId="0" applyNumberFormat="1" applyFont="1" applyBorder="1" applyAlignment="1" applyProtection="1">
      <alignment horizontal="center" vertical="center"/>
      <protection locked="0"/>
    </xf>
    <xf numFmtId="164" fontId="17" fillId="2" borderId="1" xfId="0" applyNumberFormat="1" applyFont="1" applyFill="1" applyBorder="1" applyAlignment="1" applyProtection="1">
      <alignment horizontal="center" vertical="center"/>
    </xf>
    <xf numFmtId="164" fontId="17" fillId="2" borderId="3" xfId="0" applyNumberFormat="1" applyFont="1" applyFill="1" applyBorder="1" applyAlignment="1" applyProtection="1">
      <alignment horizontal="center" vertical="center"/>
    </xf>
    <xf numFmtId="164" fontId="17" fillId="2" borderId="4" xfId="0" applyNumberFormat="1" applyFont="1" applyFill="1" applyBorder="1" applyAlignment="1" applyProtection="1">
      <alignment horizontal="center" vertical="center"/>
    </xf>
    <xf numFmtId="164" fontId="17" fillId="2" borderId="5" xfId="0" applyNumberFormat="1" applyFont="1" applyFill="1" applyBorder="1" applyAlignment="1" applyProtection="1">
      <alignment horizontal="center" vertical="center"/>
    </xf>
    <xf numFmtId="164" fontId="17" fillId="2" borderId="6" xfId="0" applyNumberFormat="1" applyFont="1" applyFill="1" applyBorder="1" applyAlignment="1" applyProtection="1">
      <alignment horizontal="center" vertical="center"/>
    </xf>
    <xf numFmtId="164" fontId="17" fillId="2" borderId="8" xfId="0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</xf>
    <xf numFmtId="164" fontId="2" fillId="3" borderId="1" xfId="0" applyNumberFormat="1" applyFont="1" applyFill="1" applyBorder="1" applyAlignment="1" applyProtection="1">
      <alignment horizontal="center" vertical="center"/>
      <protection locked="0"/>
    </xf>
    <xf numFmtId="164" fontId="2" fillId="3" borderId="2" xfId="0" applyNumberFormat="1" applyFont="1" applyFill="1" applyBorder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 applyProtection="1">
      <alignment horizontal="center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/>
      <protection locked="0"/>
    </xf>
    <xf numFmtId="164" fontId="2" fillId="3" borderId="0" xfId="0" applyNumberFormat="1" applyFont="1" applyFill="1" applyBorder="1" applyAlignment="1" applyProtection="1">
      <alignment horizontal="center" vertical="center"/>
      <protection locked="0"/>
    </xf>
    <xf numFmtId="164" fontId="2" fillId="3" borderId="5" xfId="0" applyNumberFormat="1" applyFont="1" applyFill="1" applyBorder="1" applyAlignment="1" applyProtection="1">
      <alignment horizontal="center" vertical="center"/>
      <protection locked="0"/>
    </xf>
    <xf numFmtId="164" fontId="2" fillId="3" borderId="6" xfId="0" applyNumberFormat="1" applyFont="1" applyFill="1" applyBorder="1" applyAlignment="1" applyProtection="1">
      <alignment horizontal="center" vertical="center"/>
      <protection locked="0"/>
    </xf>
    <xf numFmtId="164" fontId="2" fillId="3" borderId="7" xfId="0" applyNumberFormat="1" applyFont="1" applyFill="1" applyBorder="1" applyAlignment="1" applyProtection="1">
      <alignment horizontal="center" vertical="center"/>
      <protection locked="0"/>
    </xf>
    <xf numFmtId="164" fontId="2" fillId="3" borderId="8" xfId="0" applyNumberFormat="1" applyFont="1" applyFill="1" applyBorder="1" applyAlignment="1" applyProtection="1">
      <alignment horizontal="center" vertical="center"/>
      <protection locked="0"/>
    </xf>
    <xf numFmtId="2" fontId="2" fillId="8" borderId="2" xfId="0" applyNumberFormat="1" applyFont="1" applyFill="1" applyBorder="1" applyAlignment="1" applyProtection="1">
      <alignment horizontal="center" vertical="center"/>
    </xf>
    <xf numFmtId="2" fontId="2" fillId="8" borderId="3" xfId="0" applyNumberFormat="1" applyFont="1" applyFill="1" applyBorder="1" applyAlignment="1" applyProtection="1">
      <alignment horizontal="center" vertical="center"/>
    </xf>
    <xf numFmtId="2" fontId="2" fillId="8" borderId="0" xfId="0" applyNumberFormat="1" applyFont="1" applyFill="1" applyBorder="1" applyAlignment="1" applyProtection="1">
      <alignment horizontal="center" vertical="center"/>
    </xf>
    <xf numFmtId="2" fontId="2" fillId="8" borderId="5" xfId="0" applyNumberFormat="1" applyFont="1" applyFill="1" applyBorder="1" applyAlignment="1" applyProtection="1">
      <alignment horizontal="center" vertical="center"/>
    </xf>
    <xf numFmtId="2" fontId="2" fillId="8" borderId="7" xfId="0" applyNumberFormat="1" applyFont="1" applyFill="1" applyBorder="1" applyAlignment="1" applyProtection="1">
      <alignment horizontal="center" vertical="center"/>
    </xf>
    <xf numFmtId="2" fontId="2" fillId="8" borderId="8" xfId="0" applyNumberFormat="1" applyFont="1" applyFill="1" applyBorder="1" applyAlignment="1" applyProtection="1">
      <alignment horizontal="center" vertical="center"/>
    </xf>
    <xf numFmtId="2" fontId="2" fillId="0" borderId="1" xfId="0" applyNumberFormat="1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locked="0"/>
    </xf>
    <xf numFmtId="2" fontId="2" fillId="0" borderId="4" xfId="0" applyNumberFormat="1" applyFont="1" applyBorder="1" applyAlignment="1" applyProtection="1">
      <alignment horizontal="center" vertical="center"/>
      <protection locked="0"/>
    </xf>
    <xf numFmtId="2" fontId="2" fillId="0" borderId="5" xfId="0" applyNumberFormat="1" applyFont="1" applyBorder="1" applyAlignment="1" applyProtection="1">
      <alignment horizontal="center" vertical="center"/>
      <protection locked="0"/>
    </xf>
    <xf numFmtId="2" fontId="2" fillId="0" borderId="6" xfId="0" applyNumberFormat="1" applyFont="1" applyBorder="1" applyAlignment="1" applyProtection="1">
      <alignment horizontal="center" vertical="center"/>
      <protection locked="0"/>
    </xf>
    <xf numFmtId="2" fontId="2" fillId="0" borderId="8" xfId="0" applyNumberFormat="1" applyFont="1" applyBorder="1" applyAlignment="1" applyProtection="1">
      <alignment horizontal="center" vertical="center"/>
      <protection locked="0"/>
    </xf>
    <xf numFmtId="2" fontId="2" fillId="0" borderId="1" xfId="0" applyNumberFormat="1" applyFont="1" applyBorder="1" applyAlignment="1" applyProtection="1">
      <alignment horizontal="center" vertical="center"/>
    </xf>
    <xf numFmtId="2" fontId="2" fillId="0" borderId="3" xfId="0" applyNumberFormat="1" applyFont="1" applyBorder="1" applyAlignment="1" applyProtection="1">
      <alignment horizontal="center" vertical="center"/>
    </xf>
    <xf numFmtId="2" fontId="2" fillId="0" borderId="4" xfId="0" applyNumberFormat="1" applyFont="1" applyBorder="1" applyAlignment="1" applyProtection="1">
      <alignment horizontal="center" vertical="center"/>
    </xf>
    <xf numFmtId="2" fontId="2" fillId="0" borderId="5" xfId="0" applyNumberFormat="1" applyFont="1" applyBorder="1" applyAlignment="1" applyProtection="1">
      <alignment horizontal="center" vertical="center"/>
    </xf>
    <xf numFmtId="2" fontId="2" fillId="0" borderId="6" xfId="0" applyNumberFormat="1" applyFont="1" applyBorder="1" applyAlignment="1" applyProtection="1">
      <alignment horizontal="center" vertical="center"/>
    </xf>
    <xf numFmtId="2" fontId="2" fillId="0" borderId="8" xfId="0" applyNumberFormat="1" applyFont="1" applyBorder="1" applyAlignment="1" applyProtection="1">
      <alignment horizontal="center" vertical="center"/>
    </xf>
    <xf numFmtId="1" fontId="2" fillId="14" borderId="2" xfId="0" applyNumberFormat="1" applyFont="1" applyFill="1" applyBorder="1" applyAlignment="1" applyProtection="1">
      <alignment horizontal="center" vertical="center"/>
    </xf>
    <xf numFmtId="1" fontId="2" fillId="14" borderId="3" xfId="0" applyNumberFormat="1" applyFont="1" applyFill="1" applyBorder="1" applyAlignment="1" applyProtection="1">
      <alignment horizontal="center" vertical="center"/>
    </xf>
    <xf numFmtId="1" fontId="2" fillId="14" borderId="0" xfId="0" applyNumberFormat="1" applyFont="1" applyFill="1" applyBorder="1" applyAlignment="1" applyProtection="1">
      <alignment horizontal="center" vertical="center"/>
    </xf>
    <xf numFmtId="1" fontId="2" fillId="14" borderId="5" xfId="0" applyNumberFormat="1" applyFont="1" applyFill="1" applyBorder="1" applyAlignment="1" applyProtection="1">
      <alignment horizontal="center" vertical="center"/>
    </xf>
    <xf numFmtId="1" fontId="2" fillId="14" borderId="7" xfId="0" applyNumberFormat="1" applyFont="1" applyFill="1" applyBorder="1" applyAlignment="1" applyProtection="1">
      <alignment horizontal="center" vertical="center"/>
    </xf>
    <xf numFmtId="1" fontId="2" fillId="14" borderId="8" xfId="0" applyNumberFormat="1" applyFont="1" applyFill="1" applyBorder="1" applyAlignment="1" applyProtection="1">
      <alignment horizontal="center" vertical="center"/>
    </xf>
    <xf numFmtId="164" fontId="2" fillId="16" borderId="1" xfId="0" applyNumberFormat="1" applyFont="1" applyFill="1" applyBorder="1" applyAlignment="1" applyProtection="1">
      <alignment horizontal="center" vertical="center"/>
      <protection locked="0"/>
    </xf>
    <xf numFmtId="164" fontId="2" fillId="16" borderId="2" xfId="0" applyNumberFormat="1" applyFont="1" applyFill="1" applyBorder="1" applyAlignment="1" applyProtection="1">
      <alignment horizontal="center" vertical="center"/>
      <protection locked="0"/>
    </xf>
    <xf numFmtId="164" fontId="2" fillId="16" borderId="3" xfId="0" applyNumberFormat="1" applyFont="1" applyFill="1" applyBorder="1" applyAlignment="1" applyProtection="1">
      <alignment horizontal="center" vertical="center"/>
      <protection locked="0"/>
    </xf>
    <xf numFmtId="164" fontId="2" fillId="16" borderId="4" xfId="0" applyNumberFormat="1" applyFont="1" applyFill="1" applyBorder="1" applyAlignment="1" applyProtection="1">
      <alignment horizontal="center" vertical="center"/>
      <protection locked="0"/>
    </xf>
    <xf numFmtId="164" fontId="2" fillId="16" borderId="0" xfId="0" applyNumberFormat="1" applyFont="1" applyFill="1" applyBorder="1" applyAlignment="1" applyProtection="1">
      <alignment horizontal="center" vertical="center"/>
      <protection locked="0"/>
    </xf>
    <xf numFmtId="164" fontId="2" fillId="16" borderId="5" xfId="0" applyNumberFormat="1" applyFont="1" applyFill="1" applyBorder="1" applyAlignment="1" applyProtection="1">
      <alignment horizontal="center" vertical="center"/>
      <protection locked="0"/>
    </xf>
    <xf numFmtId="164" fontId="2" fillId="16" borderId="6" xfId="0" applyNumberFormat="1" applyFont="1" applyFill="1" applyBorder="1" applyAlignment="1" applyProtection="1">
      <alignment horizontal="center" vertical="center"/>
      <protection locked="0"/>
    </xf>
    <xf numFmtId="164" fontId="2" fillId="16" borderId="7" xfId="0" applyNumberFormat="1" applyFont="1" applyFill="1" applyBorder="1" applyAlignment="1" applyProtection="1">
      <alignment horizontal="center" vertical="center"/>
      <protection locked="0"/>
    </xf>
    <xf numFmtId="164" fontId="2" fillId="16" borderId="8" xfId="0" applyNumberFormat="1" applyFont="1" applyFill="1" applyBorder="1" applyAlignment="1" applyProtection="1">
      <alignment horizontal="center" vertical="center"/>
      <protection locked="0"/>
    </xf>
    <xf numFmtId="164" fontId="2" fillId="15" borderId="1" xfId="0" applyNumberFormat="1" applyFont="1" applyFill="1" applyBorder="1" applyAlignment="1" applyProtection="1">
      <alignment horizontal="center" vertical="center"/>
      <protection locked="0"/>
    </xf>
    <xf numFmtId="164" fontId="2" fillId="15" borderId="2" xfId="0" applyNumberFormat="1" applyFont="1" applyFill="1" applyBorder="1" applyAlignment="1" applyProtection="1">
      <alignment horizontal="center" vertical="center"/>
      <protection locked="0"/>
    </xf>
    <xf numFmtId="164" fontId="2" fillId="15" borderId="3" xfId="0" applyNumberFormat="1" applyFont="1" applyFill="1" applyBorder="1" applyAlignment="1" applyProtection="1">
      <alignment horizontal="center" vertical="center"/>
      <protection locked="0"/>
    </xf>
    <xf numFmtId="164" fontId="2" fillId="15" borderId="4" xfId="0" applyNumberFormat="1" applyFont="1" applyFill="1" applyBorder="1" applyAlignment="1" applyProtection="1">
      <alignment horizontal="center" vertical="center"/>
      <protection locked="0"/>
    </xf>
    <xf numFmtId="164" fontId="2" fillId="15" borderId="0" xfId="0" applyNumberFormat="1" applyFont="1" applyFill="1" applyBorder="1" applyAlignment="1" applyProtection="1">
      <alignment horizontal="center" vertical="center"/>
      <protection locked="0"/>
    </xf>
    <xf numFmtId="164" fontId="2" fillId="15" borderId="5" xfId="0" applyNumberFormat="1" applyFont="1" applyFill="1" applyBorder="1" applyAlignment="1" applyProtection="1">
      <alignment horizontal="center" vertical="center"/>
      <protection locked="0"/>
    </xf>
    <xf numFmtId="164" fontId="2" fillId="15" borderId="6" xfId="0" applyNumberFormat="1" applyFont="1" applyFill="1" applyBorder="1" applyAlignment="1" applyProtection="1">
      <alignment horizontal="center" vertical="center"/>
      <protection locked="0"/>
    </xf>
    <xf numFmtId="164" fontId="2" fillId="15" borderId="7" xfId="0" applyNumberFormat="1" applyFont="1" applyFill="1" applyBorder="1" applyAlignment="1" applyProtection="1">
      <alignment horizontal="center" vertical="center"/>
      <protection locked="0"/>
    </xf>
    <xf numFmtId="164" fontId="2" fillId="15" borderId="8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164" fontId="2" fillId="8" borderId="2" xfId="0" applyNumberFormat="1" applyFont="1" applyFill="1" applyBorder="1" applyAlignment="1" applyProtection="1">
      <alignment horizontal="center" vertical="center"/>
    </xf>
    <xf numFmtId="164" fontId="2" fillId="8" borderId="3" xfId="0" applyNumberFormat="1" applyFont="1" applyFill="1" applyBorder="1" applyAlignment="1" applyProtection="1">
      <alignment horizontal="center" vertical="center"/>
    </xf>
    <xf numFmtId="164" fontId="2" fillId="8" borderId="0" xfId="0" applyNumberFormat="1" applyFont="1" applyFill="1" applyBorder="1" applyAlignment="1" applyProtection="1">
      <alignment horizontal="center" vertical="center"/>
    </xf>
    <xf numFmtId="164" fontId="2" fillId="8" borderId="5" xfId="0" applyNumberFormat="1" applyFont="1" applyFill="1" applyBorder="1" applyAlignment="1" applyProtection="1">
      <alignment horizontal="center" vertical="center"/>
    </xf>
    <xf numFmtId="164" fontId="2" fillId="8" borderId="7" xfId="0" applyNumberFormat="1" applyFont="1" applyFill="1" applyBorder="1" applyAlignment="1" applyProtection="1">
      <alignment horizontal="center" vertical="center"/>
    </xf>
    <xf numFmtId="164" fontId="2" fillId="8" borderId="8" xfId="0" applyNumberFormat="1" applyFont="1" applyFill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top"/>
    </xf>
    <xf numFmtId="0" fontId="1" fillId="0" borderId="15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center" vertical="top"/>
    </xf>
    <xf numFmtId="0" fontId="8" fillId="0" borderId="2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top" wrapText="1"/>
    </xf>
    <xf numFmtId="0" fontId="6" fillId="0" borderId="2" xfId="0" applyFont="1" applyBorder="1" applyAlignment="1" applyProtection="1">
      <alignment horizontal="center" vertical="top" wrapText="1"/>
    </xf>
    <xf numFmtId="0" fontId="6" fillId="0" borderId="3" xfId="0" applyFont="1" applyBorder="1" applyAlignment="1" applyProtection="1">
      <alignment horizontal="center" vertical="top" wrapText="1"/>
    </xf>
    <xf numFmtId="0" fontId="6" fillId="0" borderId="4" xfId="0" applyFont="1" applyBorder="1" applyAlignment="1" applyProtection="1">
      <alignment horizontal="center" vertical="top" wrapText="1"/>
    </xf>
    <xf numFmtId="0" fontId="6" fillId="0" borderId="0" xfId="0" applyFont="1" applyBorder="1" applyAlignment="1" applyProtection="1">
      <alignment horizontal="center" vertical="top" wrapText="1"/>
    </xf>
    <xf numFmtId="0" fontId="6" fillId="0" borderId="5" xfId="0" applyFont="1" applyBorder="1" applyAlignment="1" applyProtection="1">
      <alignment horizontal="center" vertical="top" wrapText="1"/>
    </xf>
    <xf numFmtId="0" fontId="6" fillId="0" borderId="6" xfId="0" applyFont="1" applyBorder="1" applyAlignment="1" applyProtection="1">
      <alignment horizontal="center" vertical="top" wrapText="1"/>
    </xf>
    <xf numFmtId="0" fontId="6" fillId="0" borderId="7" xfId="0" applyFont="1" applyBorder="1" applyAlignment="1" applyProtection="1">
      <alignment horizontal="center" vertical="top" wrapText="1"/>
    </xf>
    <xf numFmtId="0" fontId="6" fillId="0" borderId="8" xfId="0" applyFont="1" applyBorder="1" applyAlignment="1" applyProtection="1">
      <alignment horizontal="center" vertical="top" wrapText="1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center" vertical="center" wrapText="1"/>
    </xf>
    <xf numFmtId="0" fontId="8" fillId="0" borderId="7" xfId="0" applyFont="1" applyBorder="1" applyAlignment="1" applyProtection="1">
      <alignment horizontal="center" vertical="center" wrapText="1"/>
    </xf>
    <xf numFmtId="0" fontId="8" fillId="0" borderId="8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wrapText="1"/>
    </xf>
    <xf numFmtId="0" fontId="6" fillId="0" borderId="2" xfId="0" applyFont="1" applyBorder="1" applyAlignment="1" applyProtection="1">
      <alignment horizontal="center" wrapText="1"/>
    </xf>
    <xf numFmtId="0" fontId="6" fillId="0" borderId="3" xfId="0" applyFont="1" applyBorder="1" applyAlignment="1" applyProtection="1">
      <alignment horizontal="center" wrapText="1"/>
    </xf>
    <xf numFmtId="0" fontId="6" fillId="0" borderId="4" xfId="0" applyFont="1" applyBorder="1" applyAlignment="1" applyProtection="1">
      <alignment horizontal="center" wrapText="1"/>
    </xf>
    <xf numFmtId="0" fontId="6" fillId="0" borderId="0" xfId="0" applyFont="1" applyBorder="1" applyAlignment="1" applyProtection="1">
      <alignment horizontal="center" wrapText="1"/>
    </xf>
    <xf numFmtId="0" fontId="6" fillId="0" borderId="5" xfId="0" applyFont="1" applyBorder="1" applyAlignment="1" applyProtection="1">
      <alignment horizontal="center" wrapText="1"/>
    </xf>
    <xf numFmtId="0" fontId="6" fillId="0" borderId="6" xfId="0" applyFont="1" applyBorder="1" applyAlignment="1" applyProtection="1">
      <alignment horizontal="center" wrapText="1"/>
    </xf>
    <xf numFmtId="0" fontId="6" fillId="0" borderId="7" xfId="0" applyFont="1" applyBorder="1" applyAlignment="1" applyProtection="1">
      <alignment horizontal="center" wrapText="1"/>
    </xf>
    <xf numFmtId="0" fontId="6" fillId="0" borderId="8" xfId="0" applyFont="1" applyBorder="1" applyAlignment="1" applyProtection="1">
      <alignment horizontal="center" wrapText="1"/>
    </xf>
    <xf numFmtId="0" fontId="2" fillId="0" borderId="0" xfId="0" applyFont="1" applyBorder="1" applyAlignment="1" applyProtection="1">
      <alignment horizontal="right"/>
      <protection locked="0"/>
    </xf>
    <xf numFmtId="0" fontId="2" fillId="0" borderId="11" xfId="0" applyFont="1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horizontal="left"/>
      <protection locked="0"/>
    </xf>
    <xf numFmtId="0" fontId="4" fillId="0" borderId="12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center" vertical="top"/>
    </xf>
    <xf numFmtId="0" fontId="2" fillId="0" borderId="13" xfId="0" applyFont="1" applyBorder="1" applyAlignment="1" applyProtection="1">
      <alignment horizontal="left"/>
    </xf>
    <xf numFmtId="0" fontId="1" fillId="7" borderId="9" xfId="0" applyFont="1" applyFill="1" applyBorder="1" applyAlignment="1" applyProtection="1">
      <alignment horizontal="center"/>
    </xf>
    <xf numFmtId="0" fontId="1" fillId="7" borderId="10" xfId="0" applyFont="1" applyFill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1" fillId="25" borderId="9" xfId="0" applyFont="1" applyFill="1" applyBorder="1" applyAlignment="1" applyProtection="1">
      <alignment horizontal="center" vertical="center"/>
    </xf>
    <xf numFmtId="0" fontId="1" fillId="25" borderId="10" xfId="0" applyFont="1" applyFill="1" applyBorder="1" applyAlignment="1" applyProtection="1">
      <alignment horizontal="center" vertical="center"/>
    </xf>
    <xf numFmtId="0" fontId="1" fillId="24" borderId="9" xfId="0" applyFont="1" applyFill="1" applyBorder="1" applyAlignment="1" applyProtection="1">
      <alignment horizontal="center" vertical="center"/>
    </xf>
    <xf numFmtId="0" fontId="1" fillId="24" borderId="10" xfId="0" applyFont="1" applyFill="1" applyBorder="1" applyAlignment="1" applyProtection="1">
      <alignment horizontal="center" vertical="center"/>
    </xf>
    <xf numFmtId="0" fontId="1" fillId="17" borderId="9" xfId="0" applyFont="1" applyFill="1" applyBorder="1" applyAlignment="1" applyProtection="1">
      <alignment horizontal="center"/>
    </xf>
    <xf numFmtId="0" fontId="1" fillId="17" borderId="10" xfId="0" applyFont="1" applyFill="1" applyBorder="1" applyAlignment="1" applyProtection="1">
      <alignment horizontal="center"/>
    </xf>
    <xf numFmtId="0" fontId="4" fillId="0" borderId="13" xfId="0" applyFont="1" applyBorder="1" applyAlignment="1" applyProtection="1">
      <alignment horizontal="left" vertical="center"/>
    </xf>
    <xf numFmtId="0" fontId="1" fillId="20" borderId="9" xfId="0" applyFont="1" applyFill="1" applyBorder="1" applyAlignment="1" applyProtection="1">
      <alignment horizontal="center"/>
    </xf>
    <xf numFmtId="0" fontId="1" fillId="20" borderId="10" xfId="0" applyFont="1" applyFill="1" applyBorder="1" applyAlignment="1" applyProtection="1">
      <alignment horizontal="center"/>
    </xf>
    <xf numFmtId="0" fontId="1" fillId="21" borderId="9" xfId="0" applyFont="1" applyFill="1" applyBorder="1" applyAlignment="1" applyProtection="1">
      <alignment horizontal="center"/>
    </xf>
    <xf numFmtId="0" fontId="1" fillId="21" borderId="10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/>
    </xf>
    <xf numFmtId="0" fontId="1" fillId="13" borderId="10" xfId="0" applyFont="1" applyFill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left" vertical="center" wrapText="1"/>
    </xf>
    <xf numFmtId="0" fontId="11" fillId="0" borderId="0" xfId="0" applyFont="1" applyBorder="1" applyAlignment="1" applyProtection="1">
      <alignment horizontal="left" vertical="center" wrapText="1"/>
    </xf>
    <xf numFmtId="0" fontId="2" fillId="0" borderId="0" xfId="0" applyFont="1" applyAlignment="1" applyProtection="1">
      <alignment horizontal="center"/>
      <protection locked="0"/>
    </xf>
    <xf numFmtId="0" fontId="1" fillId="19" borderId="9" xfId="0" applyFont="1" applyFill="1" applyBorder="1" applyAlignment="1" applyProtection="1">
      <alignment horizontal="center"/>
    </xf>
    <xf numFmtId="0" fontId="1" fillId="19" borderId="10" xfId="0" applyFont="1" applyFill="1" applyBorder="1" applyAlignment="1" applyProtection="1">
      <alignment horizontal="center"/>
    </xf>
    <xf numFmtId="0" fontId="1" fillId="0" borderId="0" xfId="0" applyFont="1" applyBorder="1" applyAlignment="1" applyProtection="1">
      <alignment horizontal="left" vertical="center"/>
    </xf>
    <xf numFmtId="0" fontId="1" fillId="0" borderId="13" xfId="0" applyFont="1" applyBorder="1" applyAlignment="1" applyProtection="1">
      <alignment horizontal="left" vertical="center"/>
    </xf>
    <xf numFmtId="0" fontId="1" fillId="0" borderId="12" xfId="0" applyFont="1" applyBorder="1" applyAlignment="1" applyProtection="1">
      <alignment horizontal="left" vertical="center"/>
    </xf>
    <xf numFmtId="0" fontId="1" fillId="9" borderId="9" xfId="0" applyFont="1" applyFill="1" applyBorder="1" applyAlignment="1" applyProtection="1">
      <alignment horizontal="center"/>
    </xf>
    <xf numFmtId="0" fontId="1" fillId="9" borderId="10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left"/>
      <protection locked="0"/>
    </xf>
    <xf numFmtId="0" fontId="4" fillId="0" borderId="11" xfId="0" applyFont="1" applyBorder="1" applyAlignment="1" applyProtection="1">
      <alignment horizontal="left"/>
      <protection locked="0"/>
    </xf>
    <xf numFmtId="0" fontId="1" fillId="12" borderId="9" xfId="0" applyFont="1" applyFill="1" applyBorder="1" applyAlignment="1" applyProtection="1">
      <alignment horizontal="center"/>
    </xf>
    <xf numFmtId="0" fontId="1" fillId="12" borderId="10" xfId="0" applyFont="1" applyFill="1" applyBorder="1" applyAlignment="1" applyProtection="1">
      <alignment horizontal="center"/>
    </xf>
    <xf numFmtId="1" fontId="2" fillId="11" borderId="9" xfId="0" applyNumberFormat="1" applyFont="1" applyFill="1" applyBorder="1" applyAlignment="1" applyProtection="1">
      <alignment horizontal="center" vertical="center"/>
    </xf>
    <xf numFmtId="1" fontId="2" fillId="11" borderId="10" xfId="0" applyNumberFormat="1" applyFont="1" applyFill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/>
    </xf>
    <xf numFmtId="0" fontId="9" fillId="0" borderId="0" xfId="0" applyFont="1" applyBorder="1" applyAlignment="1" applyProtection="1">
      <alignment horizontal="left" vertical="top" wrapText="1"/>
    </xf>
    <xf numFmtId="0" fontId="9" fillId="0" borderId="0" xfId="0" applyFont="1" applyBorder="1" applyAlignment="1" applyProtection="1">
      <alignment horizontal="left" vertical="top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1" fillId="0" borderId="0" xfId="0" quotePrefix="1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164" fontId="2" fillId="0" borderId="0" xfId="0" applyNumberFormat="1" applyFont="1" applyBorder="1" applyAlignment="1" applyProtection="1">
      <alignment horizontal="left"/>
      <protection locked="0"/>
    </xf>
    <xf numFmtId="164" fontId="2" fillId="0" borderId="11" xfId="0" applyNumberFormat="1" applyFont="1" applyBorder="1" applyAlignment="1" applyProtection="1">
      <alignment horizontal="left"/>
      <protection locked="0"/>
    </xf>
    <xf numFmtId="0" fontId="22" fillId="0" borderId="0" xfId="0" applyFont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0" fillId="10" borderId="9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22" fillId="30" borderId="0" xfId="0" applyFont="1" applyFill="1" applyAlignment="1">
      <alignment horizontal="center"/>
    </xf>
    <xf numFmtId="0" fontId="0" fillId="10" borderId="53" xfId="0" applyFill="1" applyBorder="1" applyAlignment="1">
      <alignment horizontal="center" vertical="center" wrapText="1"/>
    </xf>
    <xf numFmtId="0" fontId="0" fillId="10" borderId="54" xfId="0" applyFill="1" applyBorder="1" applyAlignment="1">
      <alignment horizontal="center" vertical="center" wrapText="1"/>
    </xf>
    <xf numFmtId="0" fontId="3" fillId="9" borderId="55" xfId="0" applyFont="1" applyFill="1" applyBorder="1" applyAlignment="1">
      <alignment horizontal="center"/>
    </xf>
    <xf numFmtId="0" fontId="3" fillId="9" borderId="56" xfId="0" applyFont="1" applyFill="1" applyBorder="1" applyAlignment="1">
      <alignment horizontal="center"/>
    </xf>
    <xf numFmtId="0" fontId="3" fillId="18" borderId="55" xfId="0" applyFont="1" applyFill="1" applyBorder="1" applyAlignment="1">
      <alignment horizontal="center"/>
    </xf>
    <xf numFmtId="0" fontId="3" fillId="18" borderId="56" xfId="0" applyFont="1" applyFill="1" applyBorder="1" applyAlignment="1">
      <alignment horizontal="center"/>
    </xf>
    <xf numFmtId="0" fontId="3" fillId="26" borderId="55" xfId="0" applyFont="1" applyFill="1" applyBorder="1" applyAlignment="1">
      <alignment horizontal="center"/>
    </xf>
    <xf numFmtId="0" fontId="3" fillId="26" borderId="56" xfId="0" applyFont="1" applyFill="1" applyBorder="1" applyAlignment="1">
      <alignment horizontal="center"/>
    </xf>
    <xf numFmtId="0" fontId="0" fillId="38" borderId="0" xfId="0" applyFill="1" applyBorder="1" applyAlignment="1">
      <alignment horizontal="center" vertical="center" wrapText="1"/>
    </xf>
    <xf numFmtId="0" fontId="0" fillId="38" borderId="11" xfId="0" applyFill="1" applyBorder="1" applyAlignment="1">
      <alignment horizontal="center" vertical="center" wrapText="1"/>
    </xf>
    <xf numFmtId="0" fontId="0" fillId="34" borderId="53" xfId="0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54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8" borderId="53" xfId="0" applyFill="1" applyBorder="1" applyAlignment="1">
      <alignment horizontal="center" vertical="center"/>
    </xf>
    <xf numFmtId="0" fontId="0" fillId="38" borderId="12" xfId="0" applyFill="1" applyBorder="1" applyAlignment="1">
      <alignment horizontal="center" vertical="center"/>
    </xf>
    <xf numFmtId="0" fontId="0" fillId="38" borderId="54" xfId="0" applyFill="1" applyBorder="1" applyAlignment="1">
      <alignment horizontal="center" vertical="center"/>
    </xf>
    <xf numFmtId="0" fontId="0" fillId="38" borderId="15" xfId="0" applyFill="1" applyBorder="1" applyAlignment="1">
      <alignment horizontal="center" vertical="center" wrapText="1"/>
    </xf>
    <xf numFmtId="0" fontId="0" fillId="32" borderId="69" xfId="0" applyFill="1" applyBorder="1" applyAlignment="1">
      <alignment horizontal="center" wrapText="1"/>
    </xf>
    <xf numFmtId="0" fontId="0" fillId="32" borderId="68" xfId="0" applyFill="1" applyBorder="1" applyAlignment="1">
      <alignment horizontal="center" wrapText="1"/>
    </xf>
    <xf numFmtId="0" fontId="0" fillId="31" borderId="69" xfId="0" applyFill="1" applyBorder="1" applyAlignment="1">
      <alignment horizontal="center" wrapText="1"/>
    </xf>
    <xf numFmtId="0" fontId="0" fillId="31" borderId="68" xfId="0" applyFill="1" applyBorder="1" applyAlignment="1">
      <alignment horizontal="center" wrapText="1"/>
    </xf>
    <xf numFmtId="0" fontId="0" fillId="33" borderId="69" xfId="0" applyFill="1" applyBorder="1" applyAlignment="1">
      <alignment horizontal="center" wrapText="1"/>
    </xf>
    <xf numFmtId="0" fontId="0" fillId="33" borderId="68" xfId="0" applyFill="1" applyBorder="1" applyAlignment="1">
      <alignment horizontal="center" wrapText="1"/>
    </xf>
    <xf numFmtId="0" fontId="0" fillId="33" borderId="67" xfId="0" applyFill="1" applyBorder="1" applyAlignment="1">
      <alignment horizontal="center" wrapText="1"/>
    </xf>
    <xf numFmtId="0" fontId="0" fillId="36" borderId="15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23" fillId="39" borderId="0" xfId="0" applyFont="1" applyFill="1" applyAlignment="1">
      <alignment horizontal="center"/>
    </xf>
    <xf numFmtId="0" fontId="22" fillId="39" borderId="0" xfId="0" applyFont="1" applyFill="1" applyAlignment="1">
      <alignment horizontal="center"/>
    </xf>
    <xf numFmtId="0" fontId="3" fillId="18" borderId="73" xfId="0" applyFont="1" applyFill="1" applyBorder="1" applyAlignment="1">
      <alignment horizontal="center" vertical="center"/>
    </xf>
    <xf numFmtId="0" fontId="3" fillId="18" borderId="52" xfId="0" applyFont="1" applyFill="1" applyBorder="1" applyAlignment="1">
      <alignment horizontal="center" vertical="center"/>
    </xf>
    <xf numFmtId="0" fontId="3" fillId="18" borderId="74" xfId="0" applyFont="1" applyFill="1" applyBorder="1" applyAlignment="1">
      <alignment horizontal="center" vertical="center"/>
    </xf>
    <xf numFmtId="0" fontId="0" fillId="26" borderId="73" xfId="0" applyFill="1" applyBorder="1" applyAlignment="1">
      <alignment horizontal="center" vertical="center" wrapText="1"/>
    </xf>
    <xf numFmtId="0" fontId="0" fillId="26" borderId="74" xfId="0" applyFont="1" applyFill="1" applyBorder="1" applyAlignment="1">
      <alignment horizontal="center" vertical="center" wrapText="1"/>
    </xf>
    <xf numFmtId="0" fontId="0" fillId="28" borderId="73" xfId="0" applyFill="1" applyBorder="1" applyAlignment="1">
      <alignment horizontal="center" vertical="center" wrapText="1"/>
    </xf>
    <xf numFmtId="0" fontId="0" fillId="28" borderId="74" xfId="0" applyFill="1" applyBorder="1" applyAlignment="1">
      <alignment horizontal="center" vertical="center" wrapText="1"/>
    </xf>
    <xf numFmtId="0" fontId="0" fillId="27" borderId="73" xfId="0" applyFill="1" applyBorder="1" applyAlignment="1">
      <alignment horizontal="center" vertical="center" wrapText="1"/>
    </xf>
    <xf numFmtId="0" fontId="0" fillId="27" borderId="74" xfId="0" applyFill="1" applyBorder="1" applyAlignment="1">
      <alignment horizontal="center" vertical="center" wrapText="1"/>
    </xf>
    <xf numFmtId="164" fontId="0" fillId="26" borderId="73" xfId="0" applyNumberFormat="1" applyFont="1" applyFill="1" applyBorder="1" applyAlignment="1">
      <alignment horizontal="center" vertical="center"/>
    </xf>
    <xf numFmtId="164" fontId="0" fillId="26" borderId="74" xfId="0" applyNumberFormat="1" applyFont="1" applyFill="1" applyBorder="1" applyAlignment="1">
      <alignment horizontal="center" vertical="center"/>
    </xf>
    <xf numFmtId="164" fontId="0" fillId="26" borderId="72" xfId="0" applyNumberFormat="1" applyFont="1" applyFill="1" applyBorder="1" applyAlignment="1">
      <alignment horizontal="center" vertical="center"/>
    </xf>
    <xf numFmtId="164" fontId="0" fillId="26" borderId="75" xfId="0" applyNumberFormat="1" applyFont="1" applyFill="1" applyBorder="1" applyAlignment="1">
      <alignment horizontal="center" vertical="center"/>
    </xf>
    <xf numFmtId="164" fontId="0" fillId="27" borderId="73" xfId="0" applyNumberFormat="1" applyFill="1" applyBorder="1" applyAlignment="1">
      <alignment horizontal="center" vertical="center"/>
    </xf>
    <xf numFmtId="164" fontId="0" fillId="27" borderId="74" xfId="0" applyNumberFormat="1" applyFill="1" applyBorder="1" applyAlignment="1">
      <alignment horizontal="center" vertical="center"/>
    </xf>
    <xf numFmtId="164" fontId="0" fillId="27" borderId="72" xfId="0" applyNumberFormat="1" applyFill="1" applyBorder="1" applyAlignment="1">
      <alignment horizontal="center" vertical="center"/>
    </xf>
    <xf numFmtId="164" fontId="0" fillId="27" borderId="75" xfId="0" applyNumberFormat="1" applyFill="1" applyBorder="1" applyAlignment="1">
      <alignment horizontal="center" vertical="center"/>
    </xf>
    <xf numFmtId="164" fontId="0" fillId="28" borderId="73" xfId="0" applyNumberFormat="1" applyFill="1" applyBorder="1" applyAlignment="1">
      <alignment horizontal="center" vertical="center"/>
    </xf>
    <xf numFmtId="164" fontId="0" fillId="28" borderId="74" xfId="0" applyNumberFormat="1" applyFill="1" applyBorder="1" applyAlignment="1">
      <alignment horizontal="center" vertical="center"/>
    </xf>
    <xf numFmtId="164" fontId="0" fillId="28" borderId="72" xfId="0" applyNumberFormat="1" applyFill="1" applyBorder="1" applyAlignment="1">
      <alignment horizontal="center" vertical="center"/>
    </xf>
    <xf numFmtId="164" fontId="0" fillId="28" borderId="75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3" fillId="23" borderId="15" xfId="0" applyFont="1" applyFill="1" applyBorder="1" applyAlignment="1">
      <alignment horizontal="center"/>
    </xf>
    <xf numFmtId="0" fontId="3" fillId="23" borderId="16" xfId="0" applyFont="1" applyFill="1" applyBorder="1" applyAlignment="1">
      <alignment horizontal="center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008000"/>
      <color rgb="FF3C5B19"/>
      <color rgb="FFFFE600"/>
      <color rgb="FF92F050"/>
      <color rgb="FF00F050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161925</xdr:colOff>
      <xdr:row>29</xdr:row>
      <xdr:rowOff>38100</xdr:rowOff>
    </xdr:from>
    <xdr:to>
      <xdr:col>50</xdr:col>
      <xdr:colOff>114300</xdr:colOff>
      <xdr:row>31</xdr:row>
      <xdr:rowOff>38100</xdr:rowOff>
    </xdr:to>
    <xdr:sp macro="" textlink="">
      <xdr:nvSpPr>
        <xdr:cNvPr id="3" name="Striped Right Arrow 2"/>
        <xdr:cNvSpPr/>
      </xdr:nvSpPr>
      <xdr:spPr>
        <a:xfrm>
          <a:off x="9029700" y="2800350"/>
          <a:ext cx="133350" cy="190500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49</xdr:col>
      <xdr:colOff>161925</xdr:colOff>
      <xdr:row>32</xdr:row>
      <xdr:rowOff>38100</xdr:rowOff>
    </xdr:from>
    <xdr:to>
      <xdr:col>50</xdr:col>
      <xdr:colOff>114150</xdr:colOff>
      <xdr:row>34</xdr:row>
      <xdr:rowOff>38400</xdr:rowOff>
    </xdr:to>
    <xdr:sp macro="" textlink="">
      <xdr:nvSpPr>
        <xdr:cNvPr id="4" name="Striped Right Arrow 3"/>
        <xdr:cNvSpPr/>
      </xdr:nvSpPr>
      <xdr:spPr>
        <a:xfrm>
          <a:off x="9029700" y="3086100"/>
          <a:ext cx="133200" cy="190800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49</xdr:col>
      <xdr:colOff>161925</xdr:colOff>
      <xdr:row>47</xdr:row>
      <xdr:rowOff>38100</xdr:rowOff>
    </xdr:from>
    <xdr:to>
      <xdr:col>50</xdr:col>
      <xdr:colOff>114150</xdr:colOff>
      <xdr:row>49</xdr:row>
      <xdr:rowOff>38400</xdr:rowOff>
    </xdr:to>
    <xdr:sp macro="" textlink="">
      <xdr:nvSpPr>
        <xdr:cNvPr id="5" name="Striped Right Arrow 4"/>
        <xdr:cNvSpPr/>
      </xdr:nvSpPr>
      <xdr:spPr>
        <a:xfrm>
          <a:off x="9029700" y="4514850"/>
          <a:ext cx="133200" cy="190800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48</xdr:col>
      <xdr:colOff>171449</xdr:colOff>
      <xdr:row>32</xdr:row>
      <xdr:rowOff>19050</xdr:rowOff>
    </xdr:from>
    <xdr:to>
      <xdr:col>49</xdr:col>
      <xdr:colOff>135608</xdr:colOff>
      <xdr:row>33</xdr:row>
      <xdr:rowOff>67800</xdr:rowOff>
    </xdr:to>
    <xdr:sp macro="" textlink="">
      <xdr:nvSpPr>
        <xdr:cNvPr id="6" name="Oval 5"/>
        <xdr:cNvSpPr>
          <a:spLocks noChangeAspect="1"/>
        </xdr:cNvSpPr>
      </xdr:nvSpPr>
      <xdr:spPr>
        <a:xfrm>
          <a:off x="8858249" y="3067050"/>
          <a:ext cx="145134" cy="1440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 anchorCtr="1"/>
        <a:lstStyle/>
        <a:p>
          <a:pPr algn="ctr"/>
          <a:r>
            <a:rPr lang="en-AU" sz="800">
              <a:ln>
                <a:solidFill>
                  <a:schemeClr val="accent6">
                    <a:lumMod val="75000"/>
                  </a:schemeClr>
                </a:solidFill>
              </a:ln>
              <a:solidFill>
                <a:srgbClr val="FFC000"/>
              </a:solidFill>
              <a:latin typeface="Arial" pitchFamily="34" charset="0"/>
              <a:cs typeface="Arial" pitchFamily="34" charset="0"/>
            </a:rPr>
            <a:t>4</a:t>
          </a:r>
          <a:endParaRPr lang="en-AU" sz="1100"/>
        </a:p>
      </xdr:txBody>
    </xdr:sp>
    <xdr:clientData/>
  </xdr:twoCellAnchor>
  <xdr:twoCellAnchor>
    <xdr:from>
      <xdr:col>44</xdr:col>
      <xdr:colOff>9525</xdr:colOff>
      <xdr:row>29</xdr:row>
      <xdr:rowOff>28575</xdr:rowOff>
    </xdr:from>
    <xdr:to>
      <xdr:col>44</xdr:col>
      <xdr:colOff>154659</xdr:colOff>
      <xdr:row>30</xdr:row>
      <xdr:rowOff>77325</xdr:rowOff>
    </xdr:to>
    <xdr:sp macro="" textlink="">
      <xdr:nvSpPr>
        <xdr:cNvPr id="7" name="Oval 6"/>
        <xdr:cNvSpPr>
          <a:spLocks noChangeAspect="1"/>
        </xdr:cNvSpPr>
      </xdr:nvSpPr>
      <xdr:spPr>
        <a:xfrm>
          <a:off x="7972425" y="2790825"/>
          <a:ext cx="145134" cy="1440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 anchorCtr="1"/>
        <a:lstStyle/>
        <a:p>
          <a:pPr algn="ctr"/>
          <a:r>
            <a:rPr lang="en-AU" sz="800">
              <a:ln>
                <a:solidFill>
                  <a:schemeClr val="accent6">
                    <a:lumMod val="75000"/>
                  </a:schemeClr>
                </a:solidFill>
              </a:ln>
              <a:solidFill>
                <a:srgbClr val="FFC000"/>
              </a:solidFill>
              <a:latin typeface="Arial" pitchFamily="34" charset="0"/>
              <a:cs typeface="Arial" pitchFamily="34" charset="0"/>
            </a:rPr>
            <a:t>2</a:t>
          </a:r>
          <a:endParaRPr lang="en-AU" sz="1100"/>
        </a:p>
      </xdr:txBody>
    </xdr:sp>
    <xdr:clientData/>
  </xdr:twoCellAnchor>
  <xdr:twoCellAnchor>
    <xdr:from>
      <xdr:col>40</xdr:col>
      <xdr:colOff>9525</xdr:colOff>
      <xdr:row>29</xdr:row>
      <xdr:rowOff>28575</xdr:rowOff>
    </xdr:from>
    <xdr:to>
      <xdr:col>40</xdr:col>
      <xdr:colOff>154659</xdr:colOff>
      <xdr:row>30</xdr:row>
      <xdr:rowOff>77325</xdr:rowOff>
    </xdr:to>
    <xdr:sp macro="" textlink="">
      <xdr:nvSpPr>
        <xdr:cNvPr id="8" name="Oval 7"/>
        <xdr:cNvSpPr>
          <a:spLocks noChangeAspect="1"/>
        </xdr:cNvSpPr>
      </xdr:nvSpPr>
      <xdr:spPr>
        <a:xfrm>
          <a:off x="7248525" y="2790825"/>
          <a:ext cx="145134" cy="1440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 anchorCtr="1"/>
        <a:lstStyle/>
        <a:p>
          <a:pPr algn="ctr"/>
          <a:r>
            <a:rPr lang="en-AU" sz="800">
              <a:ln>
                <a:solidFill>
                  <a:schemeClr val="accent6">
                    <a:lumMod val="75000"/>
                  </a:schemeClr>
                </a:solidFill>
              </a:ln>
              <a:solidFill>
                <a:srgbClr val="FFC000"/>
              </a:solidFill>
              <a:latin typeface="Arial" pitchFamily="34" charset="0"/>
              <a:cs typeface="Arial" pitchFamily="34" charset="0"/>
            </a:rPr>
            <a:t>1</a:t>
          </a:r>
          <a:endParaRPr lang="en-AU" sz="1100"/>
        </a:p>
      </xdr:txBody>
    </xdr:sp>
    <xdr:clientData/>
  </xdr:twoCellAnchor>
  <xdr:twoCellAnchor>
    <xdr:from>
      <xdr:col>40</xdr:col>
      <xdr:colOff>0</xdr:colOff>
      <xdr:row>32</xdr:row>
      <xdr:rowOff>28575</xdr:rowOff>
    </xdr:from>
    <xdr:to>
      <xdr:col>40</xdr:col>
      <xdr:colOff>145134</xdr:colOff>
      <xdr:row>33</xdr:row>
      <xdr:rowOff>77325</xdr:rowOff>
    </xdr:to>
    <xdr:sp macro="" textlink="">
      <xdr:nvSpPr>
        <xdr:cNvPr id="9" name="Oval 8"/>
        <xdr:cNvSpPr>
          <a:spLocks noChangeAspect="1"/>
        </xdr:cNvSpPr>
      </xdr:nvSpPr>
      <xdr:spPr>
        <a:xfrm>
          <a:off x="7239000" y="3076575"/>
          <a:ext cx="145134" cy="1440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 anchorCtr="1"/>
        <a:lstStyle/>
        <a:p>
          <a:pPr algn="ctr"/>
          <a:r>
            <a:rPr lang="en-AU" sz="800">
              <a:ln>
                <a:solidFill>
                  <a:schemeClr val="accent6">
                    <a:lumMod val="75000"/>
                  </a:schemeClr>
                </a:solidFill>
              </a:ln>
              <a:solidFill>
                <a:srgbClr val="FFC000"/>
              </a:solidFill>
              <a:latin typeface="Arial" pitchFamily="34" charset="0"/>
              <a:cs typeface="Arial" pitchFamily="34" charset="0"/>
            </a:rPr>
            <a:t>3</a:t>
          </a:r>
          <a:endParaRPr lang="en-AU" sz="1100"/>
        </a:p>
      </xdr:txBody>
    </xdr:sp>
    <xdr:clientData/>
  </xdr:twoCellAnchor>
  <xdr:twoCellAnchor>
    <xdr:from>
      <xdr:col>40</xdr:col>
      <xdr:colOff>0</xdr:colOff>
      <xdr:row>44</xdr:row>
      <xdr:rowOff>28575</xdr:rowOff>
    </xdr:from>
    <xdr:to>
      <xdr:col>40</xdr:col>
      <xdr:colOff>145134</xdr:colOff>
      <xdr:row>45</xdr:row>
      <xdr:rowOff>77325</xdr:rowOff>
    </xdr:to>
    <xdr:sp macro="" textlink="">
      <xdr:nvSpPr>
        <xdr:cNvPr id="10" name="Oval 9"/>
        <xdr:cNvSpPr>
          <a:spLocks noChangeAspect="1"/>
        </xdr:cNvSpPr>
      </xdr:nvSpPr>
      <xdr:spPr>
        <a:xfrm>
          <a:off x="7239000" y="4219575"/>
          <a:ext cx="145134" cy="1440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 anchorCtr="1"/>
        <a:lstStyle/>
        <a:p>
          <a:pPr algn="ctr"/>
          <a:r>
            <a:rPr lang="en-AU" sz="800">
              <a:ln>
                <a:solidFill>
                  <a:schemeClr val="accent6">
                    <a:lumMod val="75000"/>
                  </a:schemeClr>
                </a:solidFill>
              </a:ln>
              <a:solidFill>
                <a:srgbClr val="FFC000"/>
              </a:solidFill>
              <a:latin typeface="Arial" pitchFamily="34" charset="0"/>
              <a:cs typeface="Arial" pitchFamily="34" charset="0"/>
            </a:rPr>
            <a:t>5</a:t>
          </a:r>
          <a:endParaRPr lang="en-AU" sz="1100"/>
        </a:p>
      </xdr:txBody>
    </xdr:sp>
    <xdr:clientData/>
  </xdr:twoCellAnchor>
  <xdr:twoCellAnchor>
    <xdr:from>
      <xdr:col>49</xdr:col>
      <xdr:colOff>0</xdr:colOff>
      <xdr:row>44</xdr:row>
      <xdr:rowOff>38100</xdr:rowOff>
    </xdr:from>
    <xdr:to>
      <xdr:col>49</xdr:col>
      <xdr:colOff>145134</xdr:colOff>
      <xdr:row>45</xdr:row>
      <xdr:rowOff>86850</xdr:rowOff>
    </xdr:to>
    <xdr:sp macro="" textlink="">
      <xdr:nvSpPr>
        <xdr:cNvPr id="11" name="Oval 10"/>
        <xdr:cNvSpPr>
          <a:spLocks noChangeAspect="1"/>
        </xdr:cNvSpPr>
      </xdr:nvSpPr>
      <xdr:spPr>
        <a:xfrm>
          <a:off x="8867775" y="4229100"/>
          <a:ext cx="145134" cy="1440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 anchorCtr="1"/>
        <a:lstStyle/>
        <a:p>
          <a:pPr algn="ctr"/>
          <a:r>
            <a:rPr lang="en-AU" sz="800">
              <a:ln>
                <a:solidFill>
                  <a:schemeClr val="accent6">
                    <a:lumMod val="75000"/>
                  </a:schemeClr>
                </a:solidFill>
              </a:ln>
              <a:solidFill>
                <a:srgbClr val="FFC000"/>
              </a:solidFill>
              <a:latin typeface="Arial" pitchFamily="34" charset="0"/>
              <a:cs typeface="Arial" pitchFamily="34" charset="0"/>
            </a:rPr>
            <a:t>6</a:t>
          </a:r>
          <a:endParaRPr lang="en-AU" sz="1100"/>
        </a:p>
      </xdr:txBody>
    </xdr:sp>
    <xdr:clientData/>
  </xdr:twoCellAnchor>
  <xdr:twoCellAnchor>
    <xdr:from>
      <xdr:col>43</xdr:col>
      <xdr:colOff>171450</xdr:colOff>
      <xdr:row>47</xdr:row>
      <xdr:rowOff>38100</xdr:rowOff>
    </xdr:from>
    <xdr:to>
      <xdr:col>44</xdr:col>
      <xdr:colOff>135609</xdr:colOff>
      <xdr:row>48</xdr:row>
      <xdr:rowOff>86850</xdr:rowOff>
    </xdr:to>
    <xdr:sp macro="" textlink="">
      <xdr:nvSpPr>
        <xdr:cNvPr id="12" name="Oval 11"/>
        <xdr:cNvSpPr>
          <a:spLocks noChangeAspect="1"/>
        </xdr:cNvSpPr>
      </xdr:nvSpPr>
      <xdr:spPr>
        <a:xfrm>
          <a:off x="7953375" y="4514850"/>
          <a:ext cx="145134" cy="1440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 anchorCtr="1"/>
        <a:lstStyle/>
        <a:p>
          <a:pPr algn="ctr"/>
          <a:r>
            <a:rPr lang="en-AU" sz="800">
              <a:ln>
                <a:solidFill>
                  <a:schemeClr val="accent6">
                    <a:lumMod val="75000"/>
                  </a:schemeClr>
                </a:solidFill>
              </a:ln>
              <a:solidFill>
                <a:srgbClr val="FFC000"/>
              </a:solidFill>
              <a:latin typeface="Arial" pitchFamily="34" charset="0"/>
              <a:cs typeface="Arial" pitchFamily="34" charset="0"/>
            </a:rPr>
            <a:t>7</a:t>
          </a:r>
          <a:endParaRPr lang="en-AU" sz="1100"/>
        </a:p>
      </xdr:txBody>
    </xdr:sp>
    <xdr:clientData/>
  </xdr:twoCellAnchor>
  <xdr:twoCellAnchor>
    <xdr:from>
      <xdr:col>40</xdr:col>
      <xdr:colOff>9525</xdr:colOff>
      <xdr:row>51</xdr:row>
      <xdr:rowOff>28575</xdr:rowOff>
    </xdr:from>
    <xdr:to>
      <xdr:col>40</xdr:col>
      <xdr:colOff>154659</xdr:colOff>
      <xdr:row>52</xdr:row>
      <xdr:rowOff>77325</xdr:rowOff>
    </xdr:to>
    <xdr:sp macro="" textlink="">
      <xdr:nvSpPr>
        <xdr:cNvPr id="13" name="Oval 12"/>
        <xdr:cNvSpPr>
          <a:spLocks noChangeAspect="1"/>
        </xdr:cNvSpPr>
      </xdr:nvSpPr>
      <xdr:spPr>
        <a:xfrm>
          <a:off x="7248525" y="4886325"/>
          <a:ext cx="145134" cy="1440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 anchorCtr="1"/>
        <a:lstStyle/>
        <a:p>
          <a:pPr algn="ctr"/>
          <a:r>
            <a:rPr lang="en-AU" sz="800">
              <a:ln>
                <a:solidFill>
                  <a:schemeClr val="accent6">
                    <a:lumMod val="75000"/>
                  </a:schemeClr>
                </a:solidFill>
              </a:ln>
              <a:solidFill>
                <a:srgbClr val="FFC000"/>
              </a:solidFill>
              <a:latin typeface="Arial" pitchFamily="34" charset="0"/>
              <a:cs typeface="Arial" pitchFamily="34" charset="0"/>
            </a:rPr>
            <a:t>9</a:t>
          </a:r>
          <a:endParaRPr lang="en-AU" sz="1100"/>
        </a:p>
      </xdr:txBody>
    </xdr:sp>
    <xdr:clientData/>
  </xdr:twoCellAnchor>
  <xdr:twoCellAnchor>
    <xdr:from>
      <xdr:col>49</xdr:col>
      <xdr:colOff>0</xdr:colOff>
      <xdr:row>47</xdr:row>
      <xdr:rowOff>28575</xdr:rowOff>
    </xdr:from>
    <xdr:to>
      <xdr:col>49</xdr:col>
      <xdr:colOff>145134</xdr:colOff>
      <xdr:row>48</xdr:row>
      <xdr:rowOff>77325</xdr:rowOff>
    </xdr:to>
    <xdr:sp macro="" textlink="">
      <xdr:nvSpPr>
        <xdr:cNvPr id="14" name="Oval 13"/>
        <xdr:cNvSpPr>
          <a:spLocks noChangeAspect="1"/>
        </xdr:cNvSpPr>
      </xdr:nvSpPr>
      <xdr:spPr>
        <a:xfrm>
          <a:off x="8867775" y="4505325"/>
          <a:ext cx="145134" cy="1440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 anchorCtr="1"/>
        <a:lstStyle/>
        <a:p>
          <a:pPr algn="ctr"/>
          <a:r>
            <a:rPr lang="en-AU" sz="800">
              <a:ln>
                <a:solidFill>
                  <a:schemeClr val="accent6">
                    <a:lumMod val="75000"/>
                  </a:schemeClr>
                </a:solidFill>
              </a:ln>
              <a:solidFill>
                <a:srgbClr val="FFC000"/>
              </a:solidFill>
              <a:latin typeface="Arial" pitchFamily="34" charset="0"/>
              <a:cs typeface="Arial" pitchFamily="34" charset="0"/>
            </a:rPr>
            <a:t>8</a:t>
          </a:r>
          <a:endParaRPr lang="en-AU" sz="1100"/>
        </a:p>
      </xdr:txBody>
    </xdr:sp>
    <xdr:clientData/>
  </xdr:twoCellAnchor>
  <xdr:twoCellAnchor>
    <xdr:from>
      <xdr:col>40</xdr:col>
      <xdr:colOff>0</xdr:colOff>
      <xdr:row>54</xdr:row>
      <xdr:rowOff>38100</xdr:rowOff>
    </xdr:from>
    <xdr:to>
      <xdr:col>40</xdr:col>
      <xdr:colOff>145134</xdr:colOff>
      <xdr:row>55</xdr:row>
      <xdr:rowOff>86850</xdr:rowOff>
    </xdr:to>
    <xdr:sp macro="" textlink="">
      <xdr:nvSpPr>
        <xdr:cNvPr id="15" name="Oval 14"/>
        <xdr:cNvSpPr>
          <a:spLocks noChangeAspect="1"/>
        </xdr:cNvSpPr>
      </xdr:nvSpPr>
      <xdr:spPr>
        <a:xfrm>
          <a:off x="7239000" y="5181600"/>
          <a:ext cx="145134" cy="1440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 anchorCtr="1"/>
        <a:lstStyle/>
        <a:p>
          <a:pPr algn="ctr"/>
          <a:r>
            <a:rPr lang="en-AU" sz="800">
              <a:ln>
                <a:solidFill>
                  <a:schemeClr val="accent6">
                    <a:lumMod val="75000"/>
                  </a:schemeClr>
                </a:solidFill>
              </a:ln>
              <a:solidFill>
                <a:srgbClr val="FFC000"/>
              </a:solidFill>
              <a:latin typeface="Arial" pitchFamily="34" charset="0"/>
              <a:cs typeface="Arial" pitchFamily="34" charset="0"/>
            </a:rPr>
            <a:t>10</a:t>
          </a:r>
          <a:endParaRPr lang="en-AU" sz="1100"/>
        </a:p>
      </xdr:txBody>
    </xdr:sp>
    <xdr:clientData/>
  </xdr:twoCellAnchor>
  <xdr:twoCellAnchor>
    <xdr:from>
      <xdr:col>56</xdr:col>
      <xdr:colOff>152400</xdr:colOff>
      <xdr:row>50</xdr:row>
      <xdr:rowOff>47625</xdr:rowOff>
    </xdr:from>
    <xdr:to>
      <xdr:col>57</xdr:col>
      <xdr:colOff>116559</xdr:colOff>
      <xdr:row>52</xdr:row>
      <xdr:rowOff>1125</xdr:rowOff>
    </xdr:to>
    <xdr:sp macro="" textlink="">
      <xdr:nvSpPr>
        <xdr:cNvPr id="16" name="Oval 15"/>
        <xdr:cNvSpPr>
          <a:spLocks noChangeAspect="1"/>
        </xdr:cNvSpPr>
      </xdr:nvSpPr>
      <xdr:spPr>
        <a:xfrm>
          <a:off x="10287000" y="4810125"/>
          <a:ext cx="145134" cy="1440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 anchorCtr="1"/>
        <a:lstStyle/>
        <a:p>
          <a:pPr algn="ctr"/>
          <a:r>
            <a:rPr lang="en-AU" sz="800">
              <a:ln>
                <a:solidFill>
                  <a:schemeClr val="accent6">
                    <a:lumMod val="75000"/>
                  </a:schemeClr>
                </a:solidFill>
              </a:ln>
              <a:solidFill>
                <a:srgbClr val="FFC000"/>
              </a:solidFill>
              <a:latin typeface="Arial" pitchFamily="34" charset="0"/>
              <a:cs typeface="Arial" pitchFamily="34" charset="0"/>
            </a:rPr>
            <a:t>11</a:t>
          </a:r>
          <a:endParaRPr lang="en-AU" sz="1100"/>
        </a:p>
      </xdr:txBody>
    </xdr:sp>
    <xdr:clientData/>
  </xdr:twoCellAnchor>
  <xdr:oneCellAnchor>
    <xdr:from>
      <xdr:col>43</xdr:col>
      <xdr:colOff>76200</xdr:colOff>
      <xdr:row>48</xdr:row>
      <xdr:rowOff>30480</xdr:rowOff>
    </xdr:from>
    <xdr:ext cx="353430" cy="186269"/>
    <xdr:sp macro="" textlink="">
      <xdr:nvSpPr>
        <xdr:cNvPr id="17" name="TextBox 16"/>
        <xdr:cNvSpPr txBox="1"/>
      </xdr:nvSpPr>
      <xdr:spPr>
        <a:xfrm>
          <a:off x="7858125" y="4602480"/>
          <a:ext cx="353430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600" b="1"/>
            <a:t>S.F.F.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18</xdr:row>
          <xdr:rowOff>57150</xdr:rowOff>
        </xdr:from>
        <xdr:to>
          <xdr:col>9</xdr:col>
          <xdr:colOff>28575</xdr:colOff>
          <xdr:row>21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18</xdr:row>
          <xdr:rowOff>57150</xdr:rowOff>
        </xdr:from>
        <xdr:to>
          <xdr:col>14</xdr:col>
          <xdr:colOff>38100</xdr:colOff>
          <xdr:row>21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133350</xdr:colOff>
          <xdr:row>18</xdr:row>
          <xdr:rowOff>57150</xdr:rowOff>
        </xdr:from>
        <xdr:to>
          <xdr:col>19</xdr:col>
          <xdr:colOff>38100</xdr:colOff>
          <xdr:row>21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133350</xdr:colOff>
          <xdr:row>15</xdr:row>
          <xdr:rowOff>57150</xdr:rowOff>
        </xdr:from>
        <xdr:to>
          <xdr:col>41</xdr:col>
          <xdr:colOff>28575</xdr:colOff>
          <xdr:row>18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133350</xdr:colOff>
          <xdr:row>18</xdr:row>
          <xdr:rowOff>57150</xdr:rowOff>
        </xdr:from>
        <xdr:to>
          <xdr:col>41</xdr:col>
          <xdr:colOff>28575</xdr:colOff>
          <xdr:row>21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133350</xdr:colOff>
          <xdr:row>15</xdr:row>
          <xdr:rowOff>57150</xdr:rowOff>
        </xdr:from>
        <xdr:to>
          <xdr:col>46</xdr:col>
          <xdr:colOff>28575</xdr:colOff>
          <xdr:row>18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133350</xdr:colOff>
          <xdr:row>15</xdr:row>
          <xdr:rowOff>57150</xdr:rowOff>
        </xdr:from>
        <xdr:to>
          <xdr:col>51</xdr:col>
          <xdr:colOff>28575</xdr:colOff>
          <xdr:row>18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53</xdr:col>
          <xdr:colOff>133350</xdr:colOff>
          <xdr:row>15</xdr:row>
          <xdr:rowOff>57150</xdr:rowOff>
        </xdr:from>
        <xdr:to>
          <xdr:col>55</xdr:col>
          <xdr:colOff>28575</xdr:colOff>
          <xdr:row>18</xdr:row>
          <xdr:rowOff>19050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53</xdr:col>
          <xdr:colOff>133350</xdr:colOff>
          <xdr:row>12</xdr:row>
          <xdr:rowOff>57150</xdr:rowOff>
        </xdr:from>
        <xdr:to>
          <xdr:col>55</xdr:col>
          <xdr:colOff>28575</xdr:colOff>
          <xdr:row>15</xdr:row>
          <xdr:rowOff>9525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133350</xdr:colOff>
          <xdr:row>12</xdr:row>
          <xdr:rowOff>57150</xdr:rowOff>
        </xdr:from>
        <xdr:to>
          <xdr:col>51</xdr:col>
          <xdr:colOff>28575</xdr:colOff>
          <xdr:row>15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133350</xdr:colOff>
          <xdr:row>12</xdr:row>
          <xdr:rowOff>57150</xdr:rowOff>
        </xdr:from>
        <xdr:to>
          <xdr:col>46</xdr:col>
          <xdr:colOff>28575</xdr:colOff>
          <xdr:row>15</xdr:row>
          <xdr:rowOff>19050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142875</xdr:colOff>
          <xdr:row>12</xdr:row>
          <xdr:rowOff>66675</xdr:rowOff>
        </xdr:from>
        <xdr:to>
          <xdr:col>41</xdr:col>
          <xdr:colOff>38100</xdr:colOff>
          <xdr:row>15</xdr:row>
          <xdr:rowOff>28575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49</xdr:col>
      <xdr:colOff>66674</xdr:colOff>
      <xdr:row>1</xdr:row>
      <xdr:rowOff>38100</xdr:rowOff>
    </xdr:from>
    <xdr:to>
      <xdr:col>58</xdr:col>
      <xdr:colOff>97154</xdr:colOff>
      <xdr:row>9</xdr:row>
      <xdr:rowOff>67521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4449" y="133350"/>
          <a:ext cx="1659255" cy="7914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30480</xdr:rowOff>
    </xdr:from>
    <xdr:to>
      <xdr:col>11</xdr:col>
      <xdr:colOff>487680</xdr:colOff>
      <xdr:row>1</xdr:row>
      <xdr:rowOff>160020</xdr:rowOff>
    </xdr:to>
    <xdr:sp macro="" textlink="">
      <xdr:nvSpPr>
        <xdr:cNvPr id="2" name="Oval 1"/>
        <xdr:cNvSpPr/>
      </xdr:nvSpPr>
      <xdr:spPr>
        <a:xfrm>
          <a:off x="5356860" y="213360"/>
          <a:ext cx="716280" cy="12954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 anchorCtr="1"/>
        <a:lstStyle/>
        <a:p>
          <a:pPr algn="ctr"/>
          <a:r>
            <a:rPr lang="en-AU" sz="700" kern="100" spc="0" baseline="0">
              <a:solidFill>
                <a:schemeClr val="tx1">
                  <a:lumMod val="95000"/>
                  <a:lumOff val="5000"/>
                </a:schemeClr>
              </a:solidFill>
            </a:rPr>
            <a:t>Section </a:t>
          </a:r>
          <a:r>
            <a:rPr lang="en-AU" sz="700" kern="100" spc="-200" baseline="0">
              <a:solidFill>
                <a:schemeClr val="tx1">
                  <a:lumMod val="95000"/>
                  <a:lumOff val="5000"/>
                </a:schemeClr>
              </a:solidFill>
            </a:rPr>
            <a:t> 2</a:t>
          </a:r>
        </a:p>
      </xdr:txBody>
    </xdr:sp>
    <xdr:clientData/>
  </xdr:twoCellAnchor>
  <xdr:twoCellAnchor>
    <xdr:from>
      <xdr:col>13</xdr:col>
      <xdr:colOff>312420</xdr:colOff>
      <xdr:row>1</xdr:row>
      <xdr:rowOff>22860</xdr:rowOff>
    </xdr:from>
    <xdr:to>
      <xdr:col>14</xdr:col>
      <xdr:colOff>495420</xdr:colOff>
      <xdr:row>1</xdr:row>
      <xdr:rowOff>152460</xdr:rowOff>
    </xdr:to>
    <xdr:sp macro="" textlink="">
      <xdr:nvSpPr>
        <xdr:cNvPr id="5" name="Oval 4"/>
        <xdr:cNvSpPr/>
      </xdr:nvSpPr>
      <xdr:spPr>
        <a:xfrm>
          <a:off x="6964680" y="205740"/>
          <a:ext cx="716400" cy="129600"/>
        </a:xfrm>
        <a:prstGeom prst="ellipse">
          <a:avLst/>
        </a:prstGeom>
        <a:solidFill>
          <a:schemeClr val="bg2">
            <a:lumMod val="75000"/>
          </a:schemeClr>
        </a:solidFill>
        <a:ln>
          <a:solidFill>
            <a:srgbClr val="3C5B1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 anchorCtr="1"/>
        <a:lstStyle/>
        <a:p>
          <a:pPr algn="ctr"/>
          <a:r>
            <a:rPr lang="en-AU" sz="700" kern="100" spc="0" baseline="0">
              <a:solidFill>
                <a:schemeClr val="tx1">
                  <a:lumMod val="95000"/>
                  <a:lumOff val="5000"/>
                </a:schemeClr>
              </a:solidFill>
            </a:rPr>
            <a:t>Section </a:t>
          </a:r>
          <a:r>
            <a:rPr lang="en-AU" sz="700" kern="100" spc="-200" baseline="0">
              <a:solidFill>
                <a:schemeClr val="tx1">
                  <a:lumMod val="95000"/>
                  <a:lumOff val="5000"/>
                </a:schemeClr>
              </a:solidFill>
            </a:rPr>
            <a:t> 3</a:t>
          </a:r>
        </a:p>
      </xdr:txBody>
    </xdr:sp>
    <xdr:clientData/>
  </xdr:twoCellAnchor>
  <xdr:twoCellAnchor>
    <xdr:from>
      <xdr:col>7</xdr:col>
      <xdr:colOff>295275</xdr:colOff>
      <xdr:row>1</xdr:row>
      <xdr:rowOff>19050</xdr:rowOff>
    </xdr:from>
    <xdr:to>
      <xdr:col>8</xdr:col>
      <xdr:colOff>478155</xdr:colOff>
      <xdr:row>1</xdr:row>
      <xdr:rowOff>148590</xdr:rowOff>
    </xdr:to>
    <xdr:sp macro="" textlink="">
      <xdr:nvSpPr>
        <xdr:cNvPr id="6" name="Oval 5"/>
        <xdr:cNvSpPr/>
      </xdr:nvSpPr>
      <xdr:spPr>
        <a:xfrm>
          <a:off x="3648075" y="209550"/>
          <a:ext cx="697230" cy="12954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 anchorCtr="1"/>
        <a:lstStyle/>
        <a:p>
          <a:pPr algn="ctr"/>
          <a:r>
            <a:rPr lang="en-AU" sz="700" kern="100" spc="0" baseline="0">
              <a:solidFill>
                <a:schemeClr val="tx1">
                  <a:lumMod val="95000"/>
                  <a:lumOff val="5000"/>
                </a:schemeClr>
              </a:solidFill>
            </a:rPr>
            <a:t>Section </a:t>
          </a:r>
          <a:r>
            <a:rPr lang="en-AU" sz="700" kern="100" spc="-200" baseline="0">
              <a:solidFill>
                <a:schemeClr val="tx1">
                  <a:lumMod val="95000"/>
                  <a:lumOff val="5000"/>
                </a:schemeClr>
              </a:solidFill>
            </a:rPr>
            <a:t> 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3" tint="0.39997558519241921"/>
    <pageSetUpPr fitToPage="1"/>
  </sheetPr>
  <dimension ref="B1:BK83"/>
  <sheetViews>
    <sheetView showGridLines="0" showRowColHeaders="0" tabSelected="1" zoomScaleNormal="100" workbookViewId="0">
      <selection activeCell="BL44" sqref="BL44"/>
    </sheetView>
  </sheetViews>
  <sheetFormatPr defaultColWidth="9.140625" defaultRowHeight="14.25"/>
  <cols>
    <col min="1" max="61" width="2.7109375" style="134" customWidth="1"/>
    <col min="62" max="16384" width="9.140625" style="134"/>
  </cols>
  <sheetData>
    <row r="1" spans="2:60" ht="7.5" customHeight="1" thickBot="1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</row>
    <row r="2" spans="2:60" ht="7.5" customHeight="1">
      <c r="B2" s="135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7"/>
    </row>
    <row r="3" spans="2:60" ht="7.5" customHeight="1">
      <c r="B3" s="138"/>
      <c r="C3" s="410" t="s">
        <v>43</v>
      </c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0"/>
      <c r="Z3" s="410"/>
      <c r="AA3" s="410"/>
      <c r="AB3" s="410"/>
      <c r="AC3" s="410"/>
      <c r="AD3" s="410"/>
      <c r="AE3" s="410"/>
      <c r="AF3" s="410"/>
      <c r="AG3" s="410"/>
      <c r="AH3" s="410"/>
      <c r="AI3" s="410"/>
      <c r="AJ3" s="410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40"/>
    </row>
    <row r="4" spans="2:60" ht="7.5" customHeight="1">
      <c r="B4" s="138"/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10"/>
      <c r="AB4" s="410"/>
      <c r="AC4" s="410"/>
      <c r="AD4" s="410"/>
      <c r="AE4" s="410"/>
      <c r="AF4" s="410"/>
      <c r="AG4" s="410"/>
      <c r="AH4" s="410"/>
      <c r="AI4" s="410"/>
      <c r="AJ4" s="410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40"/>
    </row>
    <row r="5" spans="2:60" ht="7.5" customHeight="1">
      <c r="B5" s="138"/>
      <c r="C5" s="410"/>
      <c r="D5" s="410"/>
      <c r="E5" s="410"/>
      <c r="F5" s="410"/>
      <c r="G5" s="410"/>
      <c r="H5" s="410"/>
      <c r="I5" s="410"/>
      <c r="J5" s="410"/>
      <c r="K5" s="410"/>
      <c r="L5" s="410"/>
      <c r="M5" s="410"/>
      <c r="N5" s="410"/>
      <c r="O5" s="410"/>
      <c r="P5" s="410"/>
      <c r="Q5" s="410"/>
      <c r="R5" s="410"/>
      <c r="S5" s="410"/>
      <c r="T5" s="410"/>
      <c r="U5" s="410"/>
      <c r="V5" s="410"/>
      <c r="W5" s="410"/>
      <c r="X5" s="410"/>
      <c r="Y5" s="410"/>
      <c r="Z5" s="410"/>
      <c r="AA5" s="410"/>
      <c r="AB5" s="410"/>
      <c r="AC5" s="410"/>
      <c r="AD5" s="410"/>
      <c r="AE5" s="410"/>
      <c r="AF5" s="410"/>
      <c r="AG5" s="410"/>
      <c r="AH5" s="410"/>
      <c r="AI5" s="410"/>
      <c r="AJ5" s="410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40"/>
    </row>
    <row r="6" spans="2:60" ht="7.5" customHeight="1">
      <c r="B6" s="138"/>
      <c r="C6" s="411" t="s">
        <v>97</v>
      </c>
      <c r="D6" s="412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2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2"/>
      <c r="AF6" s="412"/>
      <c r="AG6" s="412"/>
      <c r="AH6" s="412"/>
      <c r="AI6" s="412"/>
      <c r="AJ6" s="412"/>
      <c r="AK6" s="412"/>
      <c r="AL6" s="412"/>
      <c r="AM6" s="412"/>
      <c r="AN6" s="412"/>
      <c r="AO6" s="412"/>
      <c r="AP6" s="412"/>
      <c r="AQ6" s="412"/>
      <c r="AR6" s="412"/>
      <c r="AS6" s="141"/>
      <c r="AT6" s="141"/>
      <c r="AU6" s="141"/>
      <c r="AV6" s="141"/>
      <c r="AW6" s="141"/>
      <c r="AX6" s="141"/>
      <c r="AY6" s="139"/>
      <c r="AZ6" s="139"/>
      <c r="BA6" s="139"/>
      <c r="BB6" s="139"/>
      <c r="BC6" s="139"/>
      <c r="BD6" s="139"/>
      <c r="BE6" s="139"/>
      <c r="BF6" s="139"/>
      <c r="BG6" s="139"/>
      <c r="BH6" s="140"/>
    </row>
    <row r="7" spans="2:60" ht="7.5" customHeight="1">
      <c r="B7" s="138"/>
      <c r="C7" s="412"/>
      <c r="D7" s="412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2"/>
      <c r="U7" s="412"/>
      <c r="V7" s="412"/>
      <c r="W7" s="412"/>
      <c r="X7" s="412"/>
      <c r="Y7" s="412"/>
      <c r="Z7" s="412"/>
      <c r="AA7" s="412"/>
      <c r="AB7" s="412"/>
      <c r="AC7" s="412"/>
      <c r="AD7" s="412"/>
      <c r="AE7" s="412"/>
      <c r="AF7" s="412"/>
      <c r="AG7" s="412"/>
      <c r="AH7" s="412"/>
      <c r="AI7" s="412"/>
      <c r="AJ7" s="412"/>
      <c r="AK7" s="412"/>
      <c r="AL7" s="412"/>
      <c r="AM7" s="412"/>
      <c r="AN7" s="412"/>
      <c r="AO7" s="412"/>
      <c r="AP7" s="412"/>
      <c r="AQ7" s="412"/>
      <c r="AR7" s="412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40"/>
    </row>
    <row r="8" spans="2:60" ht="7.5" customHeight="1">
      <c r="B8" s="138"/>
      <c r="C8" s="412"/>
      <c r="D8" s="412"/>
      <c r="E8" s="412"/>
      <c r="F8" s="412"/>
      <c r="G8" s="412"/>
      <c r="H8" s="412"/>
      <c r="I8" s="412"/>
      <c r="J8" s="412"/>
      <c r="K8" s="412"/>
      <c r="L8" s="412"/>
      <c r="M8" s="412"/>
      <c r="N8" s="412"/>
      <c r="O8" s="412"/>
      <c r="P8" s="412"/>
      <c r="Q8" s="412"/>
      <c r="R8" s="412"/>
      <c r="S8" s="412"/>
      <c r="T8" s="412"/>
      <c r="U8" s="412"/>
      <c r="V8" s="412"/>
      <c r="W8" s="412"/>
      <c r="X8" s="412"/>
      <c r="Y8" s="412"/>
      <c r="Z8" s="412"/>
      <c r="AA8" s="412"/>
      <c r="AB8" s="412"/>
      <c r="AC8" s="412"/>
      <c r="AD8" s="412"/>
      <c r="AE8" s="412"/>
      <c r="AF8" s="412"/>
      <c r="AG8" s="412"/>
      <c r="AH8" s="412"/>
      <c r="AI8" s="412"/>
      <c r="AJ8" s="412"/>
      <c r="AK8" s="412"/>
      <c r="AL8" s="412"/>
      <c r="AM8" s="412"/>
      <c r="AN8" s="412"/>
      <c r="AO8" s="412"/>
      <c r="AP8" s="412"/>
      <c r="AQ8" s="412"/>
      <c r="AR8" s="412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140"/>
    </row>
    <row r="9" spans="2:60" ht="7.5" customHeight="1">
      <c r="B9" s="138"/>
      <c r="C9" s="41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39"/>
      <c r="BH9" s="140"/>
    </row>
    <row r="10" spans="2:60" ht="7.5" customHeight="1">
      <c r="B10" s="138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42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40"/>
    </row>
    <row r="11" spans="2:60" ht="7.5" customHeight="1">
      <c r="B11" s="138"/>
      <c r="C11" s="165" t="s">
        <v>9</v>
      </c>
      <c r="D11" s="165"/>
      <c r="E11" s="165"/>
      <c r="F11" s="165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6" t="s">
        <v>10</v>
      </c>
      <c r="V11" s="156"/>
      <c r="W11" s="156"/>
      <c r="X11" s="156"/>
      <c r="Y11" s="156"/>
      <c r="Z11" s="413"/>
      <c r="AA11" s="415" t="s">
        <v>11</v>
      </c>
      <c r="AB11" s="416"/>
      <c r="AC11" s="415" t="s">
        <v>11</v>
      </c>
      <c r="AD11" s="413"/>
      <c r="AE11" s="413"/>
      <c r="AF11" s="142"/>
      <c r="AG11" s="142"/>
      <c r="AH11" s="156" t="s">
        <v>34</v>
      </c>
      <c r="AI11" s="156"/>
      <c r="AJ11" s="156"/>
      <c r="AK11" s="156"/>
      <c r="AL11" s="156"/>
      <c r="AM11" s="156"/>
      <c r="AN11" s="156"/>
      <c r="AO11" s="156"/>
      <c r="AP11" s="156"/>
      <c r="AQ11" s="417"/>
      <c r="AR11" s="417"/>
      <c r="AS11" s="417"/>
      <c r="AT11" s="142"/>
      <c r="AU11" s="156" t="s">
        <v>33</v>
      </c>
      <c r="AV11" s="156"/>
      <c r="AW11" s="156"/>
      <c r="AX11" s="156"/>
      <c r="AY11" s="156"/>
      <c r="AZ11" s="156"/>
      <c r="BA11" s="156"/>
      <c r="BB11" s="156"/>
      <c r="BC11" s="156"/>
      <c r="BD11" s="154"/>
      <c r="BE11" s="154"/>
      <c r="BF11" s="154"/>
      <c r="BG11" s="139"/>
      <c r="BH11" s="140"/>
    </row>
    <row r="12" spans="2:60" ht="7.5" customHeight="1">
      <c r="B12" s="138"/>
      <c r="C12" s="165"/>
      <c r="D12" s="165"/>
      <c r="E12" s="165"/>
      <c r="F12" s="16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6"/>
      <c r="V12" s="156"/>
      <c r="W12" s="156"/>
      <c r="X12" s="156"/>
      <c r="Y12" s="156"/>
      <c r="Z12" s="414"/>
      <c r="AA12" s="415"/>
      <c r="AB12" s="414"/>
      <c r="AC12" s="367"/>
      <c r="AD12" s="414"/>
      <c r="AE12" s="414"/>
      <c r="AF12" s="142"/>
      <c r="AG12" s="142"/>
      <c r="AH12" s="156"/>
      <c r="AI12" s="156"/>
      <c r="AJ12" s="156"/>
      <c r="AK12" s="156"/>
      <c r="AL12" s="156"/>
      <c r="AM12" s="156"/>
      <c r="AN12" s="156"/>
      <c r="AO12" s="156"/>
      <c r="AP12" s="156"/>
      <c r="AQ12" s="418"/>
      <c r="AR12" s="418"/>
      <c r="AS12" s="418"/>
      <c r="AT12" s="142"/>
      <c r="AU12" s="156"/>
      <c r="AV12" s="156"/>
      <c r="AW12" s="156"/>
      <c r="AX12" s="156"/>
      <c r="AY12" s="156"/>
      <c r="AZ12" s="156"/>
      <c r="BA12" s="156"/>
      <c r="BB12" s="156"/>
      <c r="BC12" s="156"/>
      <c r="BD12" s="155"/>
      <c r="BE12" s="155"/>
      <c r="BF12" s="155"/>
      <c r="BG12" s="139"/>
      <c r="BH12" s="140"/>
    </row>
    <row r="13" spans="2:60" ht="7.5" customHeight="1">
      <c r="B13" s="138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392" t="s">
        <v>47</v>
      </c>
      <c r="AS13" s="392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40"/>
    </row>
    <row r="14" spans="2:60" ht="7.5" customHeight="1">
      <c r="B14" s="138"/>
      <c r="C14" s="165" t="s">
        <v>7</v>
      </c>
      <c r="D14" s="165"/>
      <c r="E14" s="165"/>
      <c r="F14" s="165"/>
      <c r="G14" s="165"/>
      <c r="H14" s="165"/>
      <c r="I14" s="152"/>
      <c r="J14" s="152"/>
      <c r="K14" s="156" t="s">
        <v>8</v>
      </c>
      <c r="L14" s="394"/>
      <c r="M14" s="394"/>
      <c r="N14" s="139"/>
      <c r="O14" s="139"/>
      <c r="P14" s="156" t="s">
        <v>6</v>
      </c>
      <c r="Q14" s="156"/>
      <c r="R14" s="156"/>
      <c r="S14" s="156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39"/>
      <c r="AF14" s="165" t="s">
        <v>35</v>
      </c>
      <c r="AG14" s="165"/>
      <c r="AH14" s="165"/>
      <c r="AI14" s="165"/>
      <c r="AJ14" s="165"/>
      <c r="AK14" s="165"/>
      <c r="AL14" s="165"/>
      <c r="AM14" s="165"/>
      <c r="AN14" s="165"/>
      <c r="AO14" s="408"/>
      <c r="AP14" s="369" t="s">
        <v>42</v>
      </c>
      <c r="AQ14" s="370"/>
      <c r="AR14" s="393"/>
      <c r="AS14" s="393"/>
      <c r="AT14" s="381"/>
      <c r="AU14" s="369" t="s">
        <v>41</v>
      </c>
      <c r="AV14" s="370"/>
      <c r="AW14" s="370"/>
      <c r="AX14" s="383"/>
      <c r="AY14" s="395"/>
      <c r="AZ14" s="369" t="s">
        <v>16</v>
      </c>
      <c r="BA14" s="397"/>
      <c r="BB14" s="398"/>
      <c r="BC14" s="400"/>
      <c r="BD14" s="369" t="s">
        <v>45</v>
      </c>
      <c r="BE14" s="370"/>
      <c r="BF14" s="370"/>
      <c r="BG14" s="139"/>
      <c r="BH14" s="140"/>
    </row>
    <row r="15" spans="2:60" ht="7.5" customHeight="1">
      <c r="B15" s="138"/>
      <c r="C15" s="165"/>
      <c r="D15" s="165"/>
      <c r="E15" s="165"/>
      <c r="F15" s="165"/>
      <c r="G15" s="165"/>
      <c r="H15" s="165"/>
      <c r="I15" s="153"/>
      <c r="J15" s="153"/>
      <c r="K15" s="156"/>
      <c r="L15" s="153"/>
      <c r="M15" s="153"/>
      <c r="N15" s="139"/>
      <c r="O15" s="139"/>
      <c r="P15" s="156"/>
      <c r="Q15" s="156"/>
      <c r="R15" s="156"/>
      <c r="S15" s="156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39"/>
      <c r="AF15" s="165"/>
      <c r="AG15" s="165"/>
      <c r="AH15" s="165"/>
      <c r="AI15" s="165"/>
      <c r="AJ15" s="165"/>
      <c r="AK15" s="165"/>
      <c r="AL15" s="165"/>
      <c r="AM15" s="165"/>
      <c r="AN15" s="165"/>
      <c r="AO15" s="409"/>
      <c r="AP15" s="369"/>
      <c r="AQ15" s="370"/>
      <c r="AR15" s="393"/>
      <c r="AS15" s="393"/>
      <c r="AT15" s="382"/>
      <c r="AU15" s="369"/>
      <c r="AV15" s="370"/>
      <c r="AW15" s="370"/>
      <c r="AX15" s="383"/>
      <c r="AY15" s="396"/>
      <c r="AZ15" s="399"/>
      <c r="BA15" s="397"/>
      <c r="BB15" s="398"/>
      <c r="BC15" s="401"/>
      <c r="BD15" s="369"/>
      <c r="BE15" s="370"/>
      <c r="BF15" s="370"/>
      <c r="BG15" s="139"/>
      <c r="BH15" s="140"/>
    </row>
    <row r="16" spans="2:60" ht="7.5" customHeight="1">
      <c r="B16" s="138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402" t="s">
        <v>36</v>
      </c>
      <c r="AG16" s="402"/>
      <c r="AH16" s="402"/>
      <c r="AI16" s="402"/>
      <c r="AJ16" s="402"/>
      <c r="AK16" s="402"/>
      <c r="AL16" s="402"/>
      <c r="AM16" s="402"/>
      <c r="AN16" s="43"/>
      <c r="AO16" s="139"/>
      <c r="AP16" s="150"/>
      <c r="AQ16" s="151"/>
      <c r="AR16" s="393"/>
      <c r="AS16" s="393"/>
      <c r="AT16" s="139"/>
      <c r="AU16" s="142"/>
      <c r="AV16" s="139"/>
      <c r="AW16" s="142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40"/>
    </row>
    <row r="17" spans="2:63" ht="7.5" customHeight="1">
      <c r="B17" s="138"/>
      <c r="C17" s="165" t="s">
        <v>5</v>
      </c>
      <c r="D17" s="403"/>
      <c r="E17" s="403"/>
      <c r="F17" s="403"/>
      <c r="G17" s="404"/>
      <c r="H17" s="404"/>
      <c r="I17" s="404"/>
      <c r="J17" s="404"/>
      <c r="K17" s="404"/>
      <c r="L17" s="404"/>
      <c r="M17" s="404"/>
      <c r="N17" s="404"/>
      <c r="O17" s="404"/>
      <c r="P17" s="156" t="s">
        <v>4</v>
      </c>
      <c r="Q17" s="156"/>
      <c r="R17" s="156"/>
      <c r="S17" s="156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39"/>
      <c r="AF17" s="402"/>
      <c r="AG17" s="402"/>
      <c r="AH17" s="402"/>
      <c r="AI17" s="402"/>
      <c r="AJ17" s="402"/>
      <c r="AK17" s="402"/>
      <c r="AL17" s="402"/>
      <c r="AM17" s="402"/>
      <c r="AN17" s="43"/>
      <c r="AO17" s="406"/>
      <c r="AP17" s="369" t="s">
        <v>38</v>
      </c>
      <c r="AQ17" s="370"/>
      <c r="AR17" s="370"/>
      <c r="AS17" s="139"/>
      <c r="AT17" s="381"/>
      <c r="AU17" s="369" t="s">
        <v>40</v>
      </c>
      <c r="AV17" s="370"/>
      <c r="AW17" s="370"/>
      <c r="AX17" s="383"/>
      <c r="AY17" s="384"/>
      <c r="AZ17" s="369" t="s">
        <v>44</v>
      </c>
      <c r="BA17" s="370"/>
      <c r="BB17" s="383"/>
      <c r="BC17" s="386"/>
      <c r="BD17" s="369" t="s">
        <v>46</v>
      </c>
      <c r="BE17" s="370"/>
      <c r="BF17" s="370"/>
      <c r="BG17" s="370"/>
      <c r="BH17" s="140"/>
    </row>
    <row r="18" spans="2:63" ht="7.5" customHeight="1">
      <c r="B18" s="138"/>
      <c r="C18" s="403"/>
      <c r="D18" s="403"/>
      <c r="E18" s="403"/>
      <c r="F18" s="403"/>
      <c r="G18" s="405"/>
      <c r="H18" s="405"/>
      <c r="I18" s="405"/>
      <c r="J18" s="405"/>
      <c r="K18" s="405"/>
      <c r="L18" s="405"/>
      <c r="M18" s="405"/>
      <c r="N18" s="405"/>
      <c r="O18" s="405"/>
      <c r="P18" s="156"/>
      <c r="Q18" s="156"/>
      <c r="R18" s="156"/>
      <c r="S18" s="156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39"/>
      <c r="AF18" s="371" t="s">
        <v>37</v>
      </c>
      <c r="AG18" s="371"/>
      <c r="AH18" s="371"/>
      <c r="AI18" s="371"/>
      <c r="AJ18" s="371"/>
      <c r="AK18" s="371"/>
      <c r="AL18" s="371"/>
      <c r="AM18" s="42"/>
      <c r="AN18" s="139"/>
      <c r="AO18" s="407"/>
      <c r="AP18" s="369"/>
      <c r="AQ18" s="370"/>
      <c r="AR18" s="370"/>
      <c r="AS18" s="139"/>
      <c r="AT18" s="382"/>
      <c r="AU18" s="369"/>
      <c r="AV18" s="370"/>
      <c r="AW18" s="370"/>
      <c r="AX18" s="383"/>
      <c r="AY18" s="385"/>
      <c r="AZ18" s="369"/>
      <c r="BA18" s="370"/>
      <c r="BB18" s="383"/>
      <c r="BC18" s="387"/>
      <c r="BD18" s="369"/>
      <c r="BE18" s="370"/>
      <c r="BF18" s="370"/>
      <c r="BG18" s="370"/>
      <c r="BH18" s="140"/>
    </row>
    <row r="19" spans="2:63" ht="7.5" customHeight="1">
      <c r="B19" s="138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371"/>
      <c r="AG19" s="371"/>
      <c r="AH19" s="371"/>
      <c r="AI19" s="371"/>
      <c r="AJ19" s="371"/>
      <c r="AK19" s="371"/>
      <c r="AL19" s="371"/>
      <c r="AM19" s="42"/>
      <c r="AN19" s="139"/>
      <c r="AO19" s="139"/>
      <c r="AP19" s="150"/>
      <c r="AQ19" s="151"/>
      <c r="AR19" s="150"/>
      <c r="AS19" s="139"/>
      <c r="AT19" s="139"/>
      <c r="AU19" s="139"/>
      <c r="AV19" s="139"/>
      <c r="AW19" s="142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40"/>
    </row>
    <row r="20" spans="2:63" ht="7.5" customHeight="1">
      <c r="B20" s="138"/>
      <c r="C20" s="165" t="s">
        <v>2</v>
      </c>
      <c r="D20" s="165"/>
      <c r="E20" s="165"/>
      <c r="F20" s="165"/>
      <c r="G20" s="165"/>
      <c r="H20" s="372"/>
      <c r="I20" s="373"/>
      <c r="J20" s="375" t="s">
        <v>1</v>
      </c>
      <c r="K20" s="156"/>
      <c r="L20" s="156"/>
      <c r="M20" s="376"/>
      <c r="N20" s="377"/>
      <c r="O20" s="375" t="s">
        <v>0</v>
      </c>
      <c r="P20" s="156"/>
      <c r="Q20" s="156"/>
      <c r="R20" s="376"/>
      <c r="S20" s="379"/>
      <c r="T20" s="375" t="s">
        <v>3</v>
      </c>
      <c r="U20" s="156"/>
      <c r="V20" s="156"/>
      <c r="W20" s="154"/>
      <c r="X20" s="154"/>
      <c r="Y20" s="154"/>
      <c r="Z20" s="154"/>
      <c r="AA20" s="154"/>
      <c r="AB20" s="154"/>
      <c r="AC20" s="154"/>
      <c r="AD20" s="154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388"/>
      <c r="AP20" s="390" t="s">
        <v>39</v>
      </c>
      <c r="AQ20" s="391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4"/>
      <c r="BE20" s="154"/>
      <c r="BF20" s="154"/>
      <c r="BG20" s="142"/>
      <c r="BH20" s="140"/>
    </row>
    <row r="21" spans="2:63" ht="7.5" customHeight="1">
      <c r="B21" s="138"/>
      <c r="C21" s="165"/>
      <c r="D21" s="165"/>
      <c r="E21" s="165"/>
      <c r="F21" s="165"/>
      <c r="G21" s="165"/>
      <c r="H21" s="372"/>
      <c r="I21" s="374"/>
      <c r="J21" s="375"/>
      <c r="K21" s="156"/>
      <c r="L21" s="156"/>
      <c r="M21" s="376"/>
      <c r="N21" s="378"/>
      <c r="O21" s="375"/>
      <c r="P21" s="156"/>
      <c r="Q21" s="156"/>
      <c r="R21" s="376"/>
      <c r="S21" s="380"/>
      <c r="T21" s="375"/>
      <c r="U21" s="156"/>
      <c r="V21" s="156"/>
      <c r="W21" s="155"/>
      <c r="X21" s="155"/>
      <c r="Y21" s="155"/>
      <c r="Z21" s="155"/>
      <c r="AA21" s="155"/>
      <c r="AB21" s="155"/>
      <c r="AC21" s="155"/>
      <c r="AD21" s="155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389"/>
      <c r="AP21" s="390"/>
      <c r="AQ21" s="391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42"/>
      <c r="BH21" s="140"/>
    </row>
    <row r="22" spans="2:63" ht="7.5" customHeight="1">
      <c r="B22" s="138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40"/>
      <c r="BJ22" s="133"/>
    </row>
    <row r="23" spans="2:63" ht="7.5" customHeight="1">
      <c r="B23" s="138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65" t="s">
        <v>48</v>
      </c>
      <c r="AE23" s="165"/>
      <c r="AF23" s="165"/>
      <c r="AG23" s="165"/>
      <c r="AH23" s="365"/>
      <c r="AI23" s="365"/>
      <c r="AJ23" s="365"/>
      <c r="AK23" s="165" t="s">
        <v>49</v>
      </c>
      <c r="AL23" s="156" t="s">
        <v>95</v>
      </c>
      <c r="AM23" s="156"/>
      <c r="AN23" s="156"/>
      <c r="AO23" s="154"/>
      <c r="AP23" s="154"/>
      <c r="AQ23" s="156" t="s">
        <v>96</v>
      </c>
      <c r="AR23" s="367"/>
      <c r="AS23" s="367"/>
      <c r="AT23" s="152"/>
      <c r="AU23" s="152"/>
      <c r="AV23" s="44"/>
      <c r="AW23" s="165" t="s">
        <v>50</v>
      </c>
      <c r="AX23" s="165"/>
      <c r="AY23" s="165"/>
      <c r="AZ23" s="165"/>
      <c r="BA23" s="368"/>
      <c r="BB23" s="368"/>
      <c r="BC23" s="368"/>
      <c r="BD23" s="368"/>
      <c r="BE23" s="368"/>
      <c r="BF23" s="368"/>
      <c r="BG23" s="139"/>
      <c r="BH23" s="140"/>
      <c r="BJ23" s="133"/>
      <c r="BK23" s="133"/>
    </row>
    <row r="24" spans="2:63" ht="7.5" customHeight="1">
      <c r="B24" s="138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65"/>
      <c r="AE24" s="165"/>
      <c r="AF24" s="165"/>
      <c r="AG24" s="165"/>
      <c r="AH24" s="366"/>
      <c r="AI24" s="366"/>
      <c r="AJ24" s="366"/>
      <c r="AK24" s="165"/>
      <c r="AL24" s="156"/>
      <c r="AM24" s="156"/>
      <c r="AN24" s="156"/>
      <c r="AO24" s="155"/>
      <c r="AP24" s="155"/>
      <c r="AQ24" s="367"/>
      <c r="AR24" s="367"/>
      <c r="AS24" s="367"/>
      <c r="AT24" s="153"/>
      <c r="AU24" s="153"/>
      <c r="AV24" s="44"/>
      <c r="AW24" s="165"/>
      <c r="AX24" s="165"/>
      <c r="AY24" s="165"/>
      <c r="AZ24" s="165"/>
      <c r="BA24" s="155"/>
      <c r="BB24" s="155"/>
      <c r="BC24" s="155"/>
      <c r="BD24" s="155"/>
      <c r="BE24" s="155"/>
      <c r="BF24" s="155"/>
      <c r="BG24" s="139"/>
      <c r="BH24" s="140"/>
      <c r="BJ24" s="133"/>
      <c r="BK24" s="133"/>
    </row>
    <row r="25" spans="2:63" ht="7.5" customHeight="1">
      <c r="B25" s="138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42"/>
      <c r="BA25" s="332" t="s">
        <v>51</v>
      </c>
      <c r="BB25" s="333"/>
      <c r="BC25" s="333"/>
      <c r="BD25" s="333"/>
      <c r="BE25" s="333"/>
      <c r="BF25" s="333"/>
      <c r="BG25" s="139"/>
      <c r="BH25" s="140"/>
      <c r="BJ25" s="133"/>
    </row>
    <row r="26" spans="2:63" ht="7.5" customHeight="1" thickBot="1">
      <c r="B26" s="138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334"/>
      <c r="BB26" s="334"/>
      <c r="BC26" s="334"/>
      <c r="BD26" s="334"/>
      <c r="BE26" s="334"/>
      <c r="BF26" s="334"/>
      <c r="BG26" s="139"/>
      <c r="BH26" s="140"/>
      <c r="BJ26" s="133"/>
    </row>
    <row r="27" spans="2:63" ht="7.5" customHeight="1">
      <c r="B27" s="138"/>
      <c r="C27" s="326" t="s">
        <v>23</v>
      </c>
      <c r="D27" s="335"/>
      <c r="E27" s="335"/>
      <c r="F27" s="335"/>
      <c r="G27" s="335"/>
      <c r="H27" s="335"/>
      <c r="I27" s="335"/>
      <c r="J27" s="327"/>
      <c r="K27" s="326">
        <v>1</v>
      </c>
      <c r="L27" s="327"/>
      <c r="M27" s="326">
        <v>2</v>
      </c>
      <c r="N27" s="327"/>
      <c r="O27" s="326">
        <v>3</v>
      </c>
      <c r="P27" s="327"/>
      <c r="Q27" s="326">
        <v>4</v>
      </c>
      <c r="R27" s="327"/>
      <c r="S27" s="326">
        <v>5</v>
      </c>
      <c r="T27" s="327"/>
      <c r="U27" s="326">
        <v>6</v>
      </c>
      <c r="V27" s="327"/>
      <c r="W27" s="326">
        <v>7</v>
      </c>
      <c r="X27" s="327"/>
      <c r="Y27" s="326">
        <v>8</v>
      </c>
      <c r="Z27" s="327"/>
      <c r="AA27" s="326">
        <v>9</v>
      </c>
      <c r="AB27" s="327"/>
      <c r="AC27" s="326">
        <v>10</v>
      </c>
      <c r="AD27" s="327"/>
      <c r="AE27" s="326" t="s">
        <v>20</v>
      </c>
      <c r="AF27" s="327"/>
      <c r="AG27" s="335" t="s">
        <v>21</v>
      </c>
      <c r="AH27" s="335"/>
      <c r="AI27" s="327"/>
      <c r="AJ27" s="338" t="s">
        <v>24</v>
      </c>
      <c r="AK27" s="339"/>
      <c r="AL27" s="339"/>
      <c r="AM27" s="339"/>
      <c r="AN27" s="339"/>
      <c r="AO27" s="340"/>
      <c r="AP27" s="347" t="s">
        <v>22</v>
      </c>
      <c r="AQ27" s="348"/>
      <c r="AR27" s="348"/>
      <c r="AS27" s="349"/>
      <c r="AT27" s="356" t="s">
        <v>25</v>
      </c>
      <c r="AU27" s="357"/>
      <c r="AV27" s="357"/>
      <c r="AW27" s="357"/>
      <c r="AX27" s="358"/>
      <c r="AY27" s="356" t="s">
        <v>26</v>
      </c>
      <c r="AZ27" s="357"/>
      <c r="BA27" s="357"/>
      <c r="BB27" s="357"/>
      <c r="BC27" s="357"/>
      <c r="BD27" s="357"/>
      <c r="BE27" s="357"/>
      <c r="BF27" s="358"/>
      <c r="BG27" s="139"/>
      <c r="BH27" s="140"/>
    </row>
    <row r="28" spans="2:63" ht="7.5" customHeight="1">
      <c r="B28" s="138"/>
      <c r="C28" s="328"/>
      <c r="D28" s="336"/>
      <c r="E28" s="336"/>
      <c r="F28" s="336"/>
      <c r="G28" s="336"/>
      <c r="H28" s="336"/>
      <c r="I28" s="336"/>
      <c r="J28" s="329"/>
      <c r="K28" s="328"/>
      <c r="L28" s="329"/>
      <c r="M28" s="328"/>
      <c r="N28" s="329"/>
      <c r="O28" s="328"/>
      <c r="P28" s="329"/>
      <c r="Q28" s="328"/>
      <c r="R28" s="329"/>
      <c r="S28" s="328"/>
      <c r="T28" s="329"/>
      <c r="U28" s="328"/>
      <c r="V28" s="329"/>
      <c r="W28" s="328"/>
      <c r="X28" s="329"/>
      <c r="Y28" s="328"/>
      <c r="Z28" s="329"/>
      <c r="AA28" s="328"/>
      <c r="AB28" s="329"/>
      <c r="AC28" s="328"/>
      <c r="AD28" s="329"/>
      <c r="AE28" s="328"/>
      <c r="AF28" s="329"/>
      <c r="AG28" s="336"/>
      <c r="AH28" s="336"/>
      <c r="AI28" s="329"/>
      <c r="AJ28" s="341"/>
      <c r="AK28" s="342"/>
      <c r="AL28" s="342"/>
      <c r="AM28" s="342"/>
      <c r="AN28" s="342"/>
      <c r="AO28" s="343"/>
      <c r="AP28" s="350"/>
      <c r="AQ28" s="351"/>
      <c r="AR28" s="351"/>
      <c r="AS28" s="352"/>
      <c r="AT28" s="359"/>
      <c r="AU28" s="360"/>
      <c r="AV28" s="360"/>
      <c r="AW28" s="360"/>
      <c r="AX28" s="361"/>
      <c r="AY28" s="359"/>
      <c r="AZ28" s="360"/>
      <c r="BA28" s="360"/>
      <c r="BB28" s="360"/>
      <c r="BC28" s="360"/>
      <c r="BD28" s="360"/>
      <c r="BE28" s="360"/>
      <c r="BF28" s="361"/>
      <c r="BG28" s="139"/>
      <c r="BH28" s="140"/>
    </row>
    <row r="29" spans="2:63" ht="7.5" customHeight="1" thickBot="1">
      <c r="B29" s="138"/>
      <c r="C29" s="330"/>
      <c r="D29" s="337"/>
      <c r="E29" s="337"/>
      <c r="F29" s="337"/>
      <c r="G29" s="337"/>
      <c r="H29" s="337"/>
      <c r="I29" s="337"/>
      <c r="J29" s="331"/>
      <c r="K29" s="330"/>
      <c r="L29" s="331"/>
      <c r="M29" s="330"/>
      <c r="N29" s="331"/>
      <c r="O29" s="330"/>
      <c r="P29" s="331"/>
      <c r="Q29" s="330"/>
      <c r="R29" s="331"/>
      <c r="S29" s="330"/>
      <c r="T29" s="331"/>
      <c r="U29" s="330"/>
      <c r="V29" s="331"/>
      <c r="W29" s="330"/>
      <c r="X29" s="331"/>
      <c r="Y29" s="330"/>
      <c r="Z29" s="331"/>
      <c r="AA29" s="330"/>
      <c r="AB29" s="331"/>
      <c r="AC29" s="330"/>
      <c r="AD29" s="331"/>
      <c r="AE29" s="330"/>
      <c r="AF29" s="331"/>
      <c r="AG29" s="337"/>
      <c r="AH29" s="337"/>
      <c r="AI29" s="331"/>
      <c r="AJ29" s="344"/>
      <c r="AK29" s="345"/>
      <c r="AL29" s="345"/>
      <c r="AM29" s="345"/>
      <c r="AN29" s="345"/>
      <c r="AO29" s="346"/>
      <c r="AP29" s="353"/>
      <c r="AQ29" s="354"/>
      <c r="AR29" s="354"/>
      <c r="AS29" s="355"/>
      <c r="AT29" s="362"/>
      <c r="AU29" s="363"/>
      <c r="AV29" s="363"/>
      <c r="AW29" s="363"/>
      <c r="AX29" s="364"/>
      <c r="AY29" s="362"/>
      <c r="AZ29" s="363"/>
      <c r="BA29" s="363"/>
      <c r="BB29" s="363"/>
      <c r="BC29" s="363"/>
      <c r="BD29" s="363"/>
      <c r="BE29" s="363"/>
      <c r="BF29" s="364"/>
      <c r="BG29" s="139"/>
      <c r="BH29" s="140"/>
    </row>
    <row r="30" spans="2:63" ht="7.5" customHeight="1">
      <c r="B30" s="138"/>
      <c r="C30" s="254" t="s">
        <v>32</v>
      </c>
      <c r="D30" s="255"/>
      <c r="E30" s="255"/>
      <c r="F30" s="255"/>
      <c r="G30" s="255"/>
      <c r="H30" s="255"/>
      <c r="I30" s="255"/>
      <c r="J30" s="256"/>
      <c r="K30" s="242"/>
      <c r="L30" s="243"/>
      <c r="M30" s="242"/>
      <c r="N30" s="243"/>
      <c r="O30" s="242"/>
      <c r="P30" s="243"/>
      <c r="Q30" s="242"/>
      <c r="R30" s="243"/>
      <c r="S30" s="242"/>
      <c r="T30" s="243"/>
      <c r="U30" s="242"/>
      <c r="V30" s="243"/>
      <c r="W30" s="242"/>
      <c r="X30" s="243"/>
      <c r="Y30" s="242"/>
      <c r="Z30" s="243"/>
      <c r="AA30" s="242"/>
      <c r="AB30" s="243"/>
      <c r="AC30" s="242"/>
      <c r="AD30" s="243"/>
      <c r="AE30" s="314">
        <f>SUM(K30:AD32)</f>
        <v>0</v>
      </c>
      <c r="AF30" s="315"/>
      <c r="AG30" s="290">
        <f>IF(AE30=0,0,SUM(AE30/COUNT(K30:AD32)))</f>
        <v>0</v>
      </c>
      <c r="AH30" s="290"/>
      <c r="AI30" s="291"/>
      <c r="AJ30" s="296"/>
      <c r="AK30" s="297"/>
      <c r="AL30" s="297"/>
      <c r="AM30" s="297"/>
      <c r="AN30" s="297"/>
      <c r="AO30" s="298"/>
      <c r="AP30" s="305"/>
      <c r="AQ30" s="306"/>
      <c r="AR30" s="306"/>
      <c r="AS30" s="307"/>
      <c r="AT30" s="212">
        <f>SUM(AJ30*AP30)</f>
        <v>0</v>
      </c>
      <c r="AU30" s="213"/>
      <c r="AV30" s="213"/>
      <c r="AW30" s="213"/>
      <c r="AX30" s="214"/>
      <c r="AY30" s="221">
        <f>SUM(AT30)</f>
        <v>0</v>
      </c>
      <c r="AZ30" s="222"/>
      <c r="BA30" s="222"/>
      <c r="BB30" s="222"/>
      <c r="BC30" s="222"/>
      <c r="BD30" s="222"/>
      <c r="BE30" s="222"/>
      <c r="BF30" s="223"/>
      <c r="BG30" s="139"/>
      <c r="BH30" s="140"/>
    </row>
    <row r="31" spans="2:63" ht="7.5" customHeight="1">
      <c r="B31" s="138"/>
      <c r="C31" s="257"/>
      <c r="D31" s="258"/>
      <c r="E31" s="258"/>
      <c r="F31" s="258"/>
      <c r="G31" s="258"/>
      <c r="H31" s="258"/>
      <c r="I31" s="258"/>
      <c r="J31" s="259"/>
      <c r="K31" s="244"/>
      <c r="L31" s="245"/>
      <c r="M31" s="244"/>
      <c r="N31" s="245"/>
      <c r="O31" s="244"/>
      <c r="P31" s="245"/>
      <c r="Q31" s="244"/>
      <c r="R31" s="245"/>
      <c r="S31" s="244"/>
      <c r="T31" s="245"/>
      <c r="U31" s="244"/>
      <c r="V31" s="245"/>
      <c r="W31" s="244"/>
      <c r="X31" s="245"/>
      <c r="Y31" s="244"/>
      <c r="Z31" s="245"/>
      <c r="AA31" s="244"/>
      <c r="AB31" s="245"/>
      <c r="AC31" s="244"/>
      <c r="AD31" s="245"/>
      <c r="AE31" s="316"/>
      <c r="AF31" s="317"/>
      <c r="AG31" s="292"/>
      <c r="AH31" s="292"/>
      <c r="AI31" s="293"/>
      <c r="AJ31" s="299"/>
      <c r="AK31" s="300"/>
      <c r="AL31" s="300"/>
      <c r="AM31" s="300"/>
      <c r="AN31" s="300"/>
      <c r="AO31" s="301"/>
      <c r="AP31" s="308"/>
      <c r="AQ31" s="309"/>
      <c r="AR31" s="309"/>
      <c r="AS31" s="310"/>
      <c r="AT31" s="215"/>
      <c r="AU31" s="216"/>
      <c r="AV31" s="216"/>
      <c r="AW31" s="216"/>
      <c r="AX31" s="217"/>
      <c r="AY31" s="224"/>
      <c r="AZ31" s="225"/>
      <c r="BA31" s="225"/>
      <c r="BB31" s="225"/>
      <c r="BC31" s="225"/>
      <c r="BD31" s="225"/>
      <c r="BE31" s="225"/>
      <c r="BF31" s="226"/>
      <c r="BG31" s="139"/>
      <c r="BH31" s="140"/>
    </row>
    <row r="32" spans="2:63" ht="7.5" customHeight="1" thickBot="1">
      <c r="B32" s="138"/>
      <c r="C32" s="260"/>
      <c r="D32" s="261"/>
      <c r="E32" s="261"/>
      <c r="F32" s="261"/>
      <c r="G32" s="261"/>
      <c r="H32" s="261"/>
      <c r="I32" s="261"/>
      <c r="J32" s="262"/>
      <c r="K32" s="246"/>
      <c r="L32" s="247"/>
      <c r="M32" s="246"/>
      <c r="N32" s="247"/>
      <c r="O32" s="246"/>
      <c r="P32" s="247"/>
      <c r="Q32" s="246"/>
      <c r="R32" s="247"/>
      <c r="S32" s="246"/>
      <c r="T32" s="247"/>
      <c r="U32" s="246"/>
      <c r="V32" s="247"/>
      <c r="W32" s="246"/>
      <c r="X32" s="247"/>
      <c r="Y32" s="246"/>
      <c r="Z32" s="247"/>
      <c r="AA32" s="246"/>
      <c r="AB32" s="247"/>
      <c r="AC32" s="246"/>
      <c r="AD32" s="247"/>
      <c r="AE32" s="318"/>
      <c r="AF32" s="319"/>
      <c r="AG32" s="294"/>
      <c r="AH32" s="294"/>
      <c r="AI32" s="295"/>
      <c r="AJ32" s="302"/>
      <c r="AK32" s="303"/>
      <c r="AL32" s="303"/>
      <c r="AM32" s="303"/>
      <c r="AN32" s="303"/>
      <c r="AO32" s="304"/>
      <c r="AP32" s="311"/>
      <c r="AQ32" s="312"/>
      <c r="AR32" s="312"/>
      <c r="AS32" s="313"/>
      <c r="AT32" s="218"/>
      <c r="AU32" s="219"/>
      <c r="AV32" s="219"/>
      <c r="AW32" s="219"/>
      <c r="AX32" s="220"/>
      <c r="AY32" s="227"/>
      <c r="AZ32" s="228"/>
      <c r="BA32" s="228"/>
      <c r="BB32" s="228"/>
      <c r="BC32" s="228"/>
      <c r="BD32" s="228"/>
      <c r="BE32" s="228"/>
      <c r="BF32" s="229"/>
      <c r="BG32" s="139"/>
      <c r="BH32" s="140"/>
    </row>
    <row r="33" spans="2:60" ht="7.5" customHeight="1">
      <c r="B33" s="138"/>
      <c r="C33" s="254" t="s">
        <v>31</v>
      </c>
      <c r="D33" s="255"/>
      <c r="E33" s="255"/>
      <c r="F33" s="255"/>
      <c r="G33" s="255"/>
      <c r="H33" s="255"/>
      <c r="I33" s="255"/>
      <c r="J33" s="256"/>
      <c r="K33" s="203"/>
      <c r="L33" s="205"/>
      <c r="M33" s="203"/>
      <c r="N33" s="205"/>
      <c r="O33" s="203"/>
      <c r="P33" s="205"/>
      <c r="Q33" s="203"/>
      <c r="R33" s="205"/>
      <c r="S33" s="203"/>
      <c r="T33" s="205"/>
      <c r="U33" s="203"/>
      <c r="V33" s="205"/>
      <c r="W33" s="203"/>
      <c r="X33" s="205"/>
      <c r="Y33" s="203"/>
      <c r="Z33" s="205"/>
      <c r="AA33" s="203"/>
      <c r="AB33" s="205"/>
      <c r="AC33" s="203"/>
      <c r="AD33" s="205"/>
      <c r="AE33" s="212">
        <f t="shared" ref="AE33" si="0">SUM(K33:AD35)</f>
        <v>0</v>
      </c>
      <c r="AF33" s="214"/>
      <c r="AG33" s="320">
        <f t="shared" ref="AG33" si="1">IF(AE33=0,0,SUM(AE33/COUNT(K33:AD35)))</f>
        <v>0</v>
      </c>
      <c r="AH33" s="320"/>
      <c r="AI33" s="321"/>
      <c r="AJ33" s="296"/>
      <c r="AK33" s="297"/>
      <c r="AL33" s="297"/>
      <c r="AM33" s="297"/>
      <c r="AN33" s="297"/>
      <c r="AO33" s="298"/>
      <c r="AP33" s="194"/>
      <c r="AQ33" s="195"/>
      <c r="AR33" s="195"/>
      <c r="AS33" s="196"/>
      <c r="AT33" s="203"/>
      <c r="AU33" s="204"/>
      <c r="AV33" s="204"/>
      <c r="AW33" s="204"/>
      <c r="AX33" s="205"/>
      <c r="AY33" s="221">
        <f>SUM(AT33)</f>
        <v>0</v>
      </c>
      <c r="AZ33" s="222"/>
      <c r="BA33" s="222"/>
      <c r="BB33" s="222"/>
      <c r="BC33" s="222"/>
      <c r="BD33" s="222"/>
      <c r="BE33" s="222"/>
      <c r="BF33" s="223"/>
      <c r="BG33" s="139"/>
      <c r="BH33" s="140"/>
    </row>
    <row r="34" spans="2:60" ht="7.5" customHeight="1">
      <c r="B34" s="138"/>
      <c r="C34" s="257"/>
      <c r="D34" s="258"/>
      <c r="E34" s="258"/>
      <c r="F34" s="258"/>
      <c r="G34" s="258"/>
      <c r="H34" s="258"/>
      <c r="I34" s="258"/>
      <c r="J34" s="259"/>
      <c r="K34" s="206"/>
      <c r="L34" s="208"/>
      <c r="M34" s="206"/>
      <c r="N34" s="208"/>
      <c r="O34" s="206"/>
      <c r="P34" s="208"/>
      <c r="Q34" s="206"/>
      <c r="R34" s="208"/>
      <c r="S34" s="206"/>
      <c r="T34" s="208"/>
      <c r="U34" s="206"/>
      <c r="V34" s="208"/>
      <c r="W34" s="206"/>
      <c r="X34" s="208"/>
      <c r="Y34" s="206"/>
      <c r="Z34" s="208"/>
      <c r="AA34" s="206"/>
      <c r="AB34" s="208"/>
      <c r="AC34" s="206"/>
      <c r="AD34" s="208"/>
      <c r="AE34" s="215"/>
      <c r="AF34" s="217"/>
      <c r="AG34" s="322"/>
      <c r="AH34" s="322"/>
      <c r="AI34" s="323"/>
      <c r="AJ34" s="299"/>
      <c r="AK34" s="300"/>
      <c r="AL34" s="300"/>
      <c r="AM34" s="300"/>
      <c r="AN34" s="300"/>
      <c r="AO34" s="301"/>
      <c r="AP34" s="197"/>
      <c r="AQ34" s="198"/>
      <c r="AR34" s="198"/>
      <c r="AS34" s="199"/>
      <c r="AT34" s="206"/>
      <c r="AU34" s="207"/>
      <c r="AV34" s="207"/>
      <c r="AW34" s="207"/>
      <c r="AX34" s="208"/>
      <c r="AY34" s="224"/>
      <c r="AZ34" s="225"/>
      <c r="BA34" s="225"/>
      <c r="BB34" s="225"/>
      <c r="BC34" s="225"/>
      <c r="BD34" s="225"/>
      <c r="BE34" s="225"/>
      <c r="BF34" s="226"/>
      <c r="BG34" s="139"/>
      <c r="BH34" s="140"/>
    </row>
    <row r="35" spans="2:60" ht="7.5" customHeight="1" thickBot="1">
      <c r="B35" s="138"/>
      <c r="C35" s="260"/>
      <c r="D35" s="261"/>
      <c r="E35" s="261"/>
      <c r="F35" s="261"/>
      <c r="G35" s="261"/>
      <c r="H35" s="261"/>
      <c r="I35" s="261"/>
      <c r="J35" s="262"/>
      <c r="K35" s="209"/>
      <c r="L35" s="211"/>
      <c r="M35" s="209"/>
      <c r="N35" s="211"/>
      <c r="O35" s="209"/>
      <c r="P35" s="211"/>
      <c r="Q35" s="209"/>
      <c r="R35" s="211"/>
      <c r="S35" s="209"/>
      <c r="T35" s="211"/>
      <c r="U35" s="209"/>
      <c r="V35" s="211"/>
      <c r="W35" s="209"/>
      <c r="X35" s="211"/>
      <c r="Y35" s="209"/>
      <c r="Z35" s="211"/>
      <c r="AA35" s="209"/>
      <c r="AB35" s="211"/>
      <c r="AC35" s="209"/>
      <c r="AD35" s="211"/>
      <c r="AE35" s="218"/>
      <c r="AF35" s="220"/>
      <c r="AG35" s="324"/>
      <c r="AH35" s="324"/>
      <c r="AI35" s="325"/>
      <c r="AJ35" s="302"/>
      <c r="AK35" s="303"/>
      <c r="AL35" s="303"/>
      <c r="AM35" s="303"/>
      <c r="AN35" s="303"/>
      <c r="AO35" s="304"/>
      <c r="AP35" s="200"/>
      <c r="AQ35" s="201"/>
      <c r="AR35" s="201"/>
      <c r="AS35" s="202"/>
      <c r="AT35" s="209"/>
      <c r="AU35" s="210"/>
      <c r="AV35" s="210"/>
      <c r="AW35" s="210"/>
      <c r="AX35" s="211"/>
      <c r="AY35" s="227"/>
      <c r="AZ35" s="228"/>
      <c r="BA35" s="228"/>
      <c r="BB35" s="228"/>
      <c r="BC35" s="228"/>
      <c r="BD35" s="228"/>
      <c r="BE35" s="228"/>
      <c r="BF35" s="229"/>
      <c r="BG35" s="139"/>
      <c r="BH35" s="140"/>
    </row>
    <row r="36" spans="2:60" ht="7.5" customHeight="1">
      <c r="B36" s="138"/>
      <c r="C36" s="254" t="s">
        <v>30</v>
      </c>
      <c r="D36" s="255"/>
      <c r="E36" s="255"/>
      <c r="F36" s="255"/>
      <c r="G36" s="255"/>
      <c r="H36" s="255"/>
      <c r="I36" s="255"/>
      <c r="J36" s="256"/>
      <c r="K36" s="242"/>
      <c r="L36" s="243"/>
      <c r="M36" s="242"/>
      <c r="N36" s="243"/>
      <c r="O36" s="242"/>
      <c r="P36" s="243"/>
      <c r="Q36" s="242"/>
      <c r="R36" s="243"/>
      <c r="S36" s="242"/>
      <c r="T36" s="243"/>
      <c r="U36" s="242"/>
      <c r="V36" s="243"/>
      <c r="W36" s="242"/>
      <c r="X36" s="243"/>
      <c r="Y36" s="242"/>
      <c r="Z36" s="243"/>
      <c r="AA36" s="242"/>
      <c r="AB36" s="243"/>
      <c r="AC36" s="242"/>
      <c r="AD36" s="243"/>
      <c r="AE36" s="248">
        <f>COUNTIF(K36:AD38,"D")*3+COUNTIF(K36:AD38,"M/D")*2+COUNTIF(K36:AD38,"S")*1</f>
        <v>0</v>
      </c>
      <c r="AF36" s="249"/>
      <c r="AG36" s="188" t="str">
        <f>IF(AE36=0,"",IF(AE36&gt;23,"D",IF(AE36&lt;14,"S","M/D")))</f>
        <v/>
      </c>
      <c r="AH36" s="188"/>
      <c r="AI36" s="189"/>
      <c r="AJ36" s="194"/>
      <c r="AK36" s="195"/>
      <c r="AL36" s="195"/>
      <c r="AM36" s="195"/>
      <c r="AN36" s="195"/>
      <c r="AO36" s="196"/>
      <c r="AP36" s="194"/>
      <c r="AQ36" s="195"/>
      <c r="AR36" s="195"/>
      <c r="AS36" s="196"/>
      <c r="AT36" s="194"/>
      <c r="AU36" s="195"/>
      <c r="AV36" s="195"/>
      <c r="AW36" s="195"/>
      <c r="AX36" s="196"/>
      <c r="AY36" s="194"/>
      <c r="AZ36" s="195"/>
      <c r="BA36" s="195"/>
      <c r="BB36" s="195"/>
      <c r="BC36" s="195"/>
      <c r="BD36" s="195"/>
      <c r="BE36" s="195"/>
      <c r="BF36" s="196"/>
      <c r="BG36" s="139"/>
      <c r="BH36" s="140"/>
    </row>
    <row r="37" spans="2:60" ht="7.5" customHeight="1">
      <c r="B37" s="138"/>
      <c r="C37" s="257"/>
      <c r="D37" s="258"/>
      <c r="E37" s="258"/>
      <c r="F37" s="258"/>
      <c r="G37" s="258"/>
      <c r="H37" s="258"/>
      <c r="I37" s="258"/>
      <c r="J37" s="259"/>
      <c r="K37" s="244"/>
      <c r="L37" s="245"/>
      <c r="M37" s="244"/>
      <c r="N37" s="245"/>
      <c r="O37" s="244"/>
      <c r="P37" s="245"/>
      <c r="Q37" s="244"/>
      <c r="R37" s="245"/>
      <c r="S37" s="244"/>
      <c r="T37" s="245"/>
      <c r="U37" s="244"/>
      <c r="V37" s="245"/>
      <c r="W37" s="244"/>
      <c r="X37" s="245"/>
      <c r="Y37" s="244"/>
      <c r="Z37" s="245"/>
      <c r="AA37" s="244"/>
      <c r="AB37" s="245"/>
      <c r="AC37" s="244"/>
      <c r="AD37" s="245"/>
      <c r="AE37" s="250"/>
      <c r="AF37" s="251"/>
      <c r="AG37" s="190"/>
      <c r="AH37" s="190"/>
      <c r="AI37" s="191"/>
      <c r="AJ37" s="197"/>
      <c r="AK37" s="198"/>
      <c r="AL37" s="198"/>
      <c r="AM37" s="198"/>
      <c r="AN37" s="198"/>
      <c r="AO37" s="199"/>
      <c r="AP37" s="197"/>
      <c r="AQ37" s="198"/>
      <c r="AR37" s="198"/>
      <c r="AS37" s="199"/>
      <c r="AT37" s="197"/>
      <c r="AU37" s="198"/>
      <c r="AV37" s="198"/>
      <c r="AW37" s="198"/>
      <c r="AX37" s="199"/>
      <c r="AY37" s="197"/>
      <c r="AZ37" s="198"/>
      <c r="BA37" s="198"/>
      <c r="BB37" s="198"/>
      <c r="BC37" s="198"/>
      <c r="BD37" s="198"/>
      <c r="BE37" s="198"/>
      <c r="BF37" s="199"/>
      <c r="BG37" s="139"/>
      <c r="BH37" s="140"/>
    </row>
    <row r="38" spans="2:60" ht="7.5" customHeight="1" thickBot="1">
      <c r="B38" s="138"/>
      <c r="C38" s="260"/>
      <c r="D38" s="261"/>
      <c r="E38" s="261"/>
      <c r="F38" s="261"/>
      <c r="G38" s="261"/>
      <c r="H38" s="261"/>
      <c r="I38" s="261"/>
      <c r="J38" s="262"/>
      <c r="K38" s="246"/>
      <c r="L38" s="247"/>
      <c r="M38" s="246"/>
      <c r="N38" s="247"/>
      <c r="O38" s="246"/>
      <c r="P38" s="247"/>
      <c r="Q38" s="246"/>
      <c r="R38" s="247"/>
      <c r="S38" s="246"/>
      <c r="T38" s="247"/>
      <c r="U38" s="246"/>
      <c r="V38" s="247"/>
      <c r="W38" s="246"/>
      <c r="X38" s="247"/>
      <c r="Y38" s="246"/>
      <c r="Z38" s="247"/>
      <c r="AA38" s="246"/>
      <c r="AB38" s="247"/>
      <c r="AC38" s="246"/>
      <c r="AD38" s="247"/>
      <c r="AE38" s="252"/>
      <c r="AF38" s="253"/>
      <c r="AG38" s="192"/>
      <c r="AH38" s="192"/>
      <c r="AI38" s="193"/>
      <c r="AJ38" s="200"/>
      <c r="AK38" s="201"/>
      <c r="AL38" s="201"/>
      <c r="AM38" s="201"/>
      <c r="AN38" s="201"/>
      <c r="AO38" s="202"/>
      <c r="AP38" s="200"/>
      <c r="AQ38" s="201"/>
      <c r="AR38" s="201"/>
      <c r="AS38" s="202"/>
      <c r="AT38" s="200"/>
      <c r="AU38" s="201"/>
      <c r="AV38" s="201"/>
      <c r="AW38" s="201"/>
      <c r="AX38" s="202"/>
      <c r="AY38" s="200"/>
      <c r="AZ38" s="201"/>
      <c r="BA38" s="201"/>
      <c r="BB38" s="201"/>
      <c r="BC38" s="201"/>
      <c r="BD38" s="201"/>
      <c r="BE38" s="201"/>
      <c r="BF38" s="202"/>
      <c r="BG38" s="139"/>
      <c r="BH38" s="140"/>
    </row>
    <row r="39" spans="2:60" ht="7.5" customHeight="1">
      <c r="B39" s="138"/>
      <c r="C39" s="254" t="s">
        <v>29</v>
      </c>
      <c r="D39" s="255"/>
      <c r="E39" s="255"/>
      <c r="F39" s="255"/>
      <c r="G39" s="255"/>
      <c r="H39" s="255"/>
      <c r="I39" s="255"/>
      <c r="J39" s="256"/>
      <c r="K39" s="242"/>
      <c r="L39" s="243"/>
      <c r="M39" s="242"/>
      <c r="N39" s="243"/>
      <c r="O39" s="242"/>
      <c r="P39" s="243"/>
      <c r="Q39" s="242"/>
      <c r="R39" s="243"/>
      <c r="S39" s="242"/>
      <c r="T39" s="243"/>
      <c r="U39" s="242"/>
      <c r="V39" s="243"/>
      <c r="W39" s="242"/>
      <c r="X39" s="243"/>
      <c r="Y39" s="242"/>
      <c r="Z39" s="243"/>
      <c r="AA39" s="242"/>
      <c r="AB39" s="243"/>
      <c r="AC39" s="242"/>
      <c r="AD39" s="243"/>
      <c r="AE39" s="248">
        <f t="shared" ref="AE39" si="2">SUM(K39:AD41)</f>
        <v>0</v>
      </c>
      <c r="AF39" s="249"/>
      <c r="AG39" s="188">
        <f t="shared" ref="AG39" si="3">IF(AE39=0,0,SUM(AE39/COUNT(K39:AD41)))</f>
        <v>0</v>
      </c>
      <c r="AH39" s="188"/>
      <c r="AI39" s="189"/>
      <c r="AJ39" s="194"/>
      <c r="AK39" s="195"/>
      <c r="AL39" s="195"/>
      <c r="AM39" s="195"/>
      <c r="AN39" s="195"/>
      <c r="AO39" s="196"/>
      <c r="AP39" s="194"/>
      <c r="AQ39" s="195"/>
      <c r="AR39" s="195"/>
      <c r="AS39" s="196"/>
      <c r="AT39" s="194"/>
      <c r="AU39" s="195"/>
      <c r="AV39" s="195"/>
      <c r="AW39" s="195"/>
      <c r="AX39" s="196"/>
      <c r="AY39" s="194"/>
      <c r="AZ39" s="195"/>
      <c r="BA39" s="195"/>
      <c r="BB39" s="195"/>
      <c r="BC39" s="195"/>
      <c r="BD39" s="195"/>
      <c r="BE39" s="195"/>
      <c r="BF39" s="196"/>
      <c r="BG39" s="139"/>
      <c r="BH39" s="140"/>
    </row>
    <row r="40" spans="2:60" ht="7.5" customHeight="1">
      <c r="B40" s="138"/>
      <c r="C40" s="257"/>
      <c r="D40" s="258"/>
      <c r="E40" s="258"/>
      <c r="F40" s="258"/>
      <c r="G40" s="258"/>
      <c r="H40" s="258"/>
      <c r="I40" s="258"/>
      <c r="J40" s="259"/>
      <c r="K40" s="244"/>
      <c r="L40" s="245"/>
      <c r="M40" s="244"/>
      <c r="N40" s="245"/>
      <c r="O40" s="244"/>
      <c r="P40" s="245"/>
      <c r="Q40" s="244"/>
      <c r="R40" s="245"/>
      <c r="S40" s="244"/>
      <c r="T40" s="245"/>
      <c r="U40" s="244"/>
      <c r="V40" s="245"/>
      <c r="W40" s="244"/>
      <c r="X40" s="245"/>
      <c r="Y40" s="244"/>
      <c r="Z40" s="245"/>
      <c r="AA40" s="244"/>
      <c r="AB40" s="245"/>
      <c r="AC40" s="244"/>
      <c r="AD40" s="245"/>
      <c r="AE40" s="250"/>
      <c r="AF40" s="251"/>
      <c r="AG40" s="190"/>
      <c r="AH40" s="190"/>
      <c r="AI40" s="191"/>
      <c r="AJ40" s="197"/>
      <c r="AK40" s="198"/>
      <c r="AL40" s="198"/>
      <c r="AM40" s="198"/>
      <c r="AN40" s="198"/>
      <c r="AO40" s="199"/>
      <c r="AP40" s="197"/>
      <c r="AQ40" s="198"/>
      <c r="AR40" s="198"/>
      <c r="AS40" s="199"/>
      <c r="AT40" s="197"/>
      <c r="AU40" s="198"/>
      <c r="AV40" s="198"/>
      <c r="AW40" s="198"/>
      <c r="AX40" s="199"/>
      <c r="AY40" s="197"/>
      <c r="AZ40" s="198"/>
      <c r="BA40" s="198"/>
      <c r="BB40" s="198"/>
      <c r="BC40" s="198"/>
      <c r="BD40" s="198"/>
      <c r="BE40" s="198"/>
      <c r="BF40" s="199"/>
      <c r="BG40" s="139"/>
      <c r="BH40" s="140"/>
    </row>
    <row r="41" spans="2:60" ht="7.5" customHeight="1" thickBot="1">
      <c r="B41" s="138"/>
      <c r="C41" s="260"/>
      <c r="D41" s="261"/>
      <c r="E41" s="261"/>
      <c r="F41" s="261"/>
      <c r="G41" s="261"/>
      <c r="H41" s="261"/>
      <c r="I41" s="261"/>
      <c r="J41" s="262"/>
      <c r="K41" s="246"/>
      <c r="L41" s="247"/>
      <c r="M41" s="246"/>
      <c r="N41" s="247"/>
      <c r="O41" s="246"/>
      <c r="P41" s="247"/>
      <c r="Q41" s="246"/>
      <c r="R41" s="247"/>
      <c r="S41" s="246"/>
      <c r="T41" s="247"/>
      <c r="U41" s="246"/>
      <c r="V41" s="247"/>
      <c r="W41" s="246"/>
      <c r="X41" s="247"/>
      <c r="Y41" s="246"/>
      <c r="Z41" s="247"/>
      <c r="AA41" s="246"/>
      <c r="AB41" s="247"/>
      <c r="AC41" s="246"/>
      <c r="AD41" s="247"/>
      <c r="AE41" s="252"/>
      <c r="AF41" s="253"/>
      <c r="AG41" s="192"/>
      <c r="AH41" s="192"/>
      <c r="AI41" s="193"/>
      <c r="AJ41" s="200"/>
      <c r="AK41" s="201"/>
      <c r="AL41" s="201"/>
      <c r="AM41" s="201"/>
      <c r="AN41" s="201"/>
      <c r="AO41" s="202"/>
      <c r="AP41" s="200"/>
      <c r="AQ41" s="201"/>
      <c r="AR41" s="201"/>
      <c r="AS41" s="202"/>
      <c r="AT41" s="200"/>
      <c r="AU41" s="201"/>
      <c r="AV41" s="201"/>
      <c r="AW41" s="201"/>
      <c r="AX41" s="202"/>
      <c r="AY41" s="200"/>
      <c r="AZ41" s="201"/>
      <c r="BA41" s="201"/>
      <c r="BB41" s="201"/>
      <c r="BC41" s="201"/>
      <c r="BD41" s="201"/>
      <c r="BE41" s="201"/>
      <c r="BF41" s="202"/>
      <c r="BG41" s="139"/>
      <c r="BH41" s="140"/>
    </row>
    <row r="42" spans="2:60" ht="7.5" customHeight="1">
      <c r="B42" s="138"/>
      <c r="C42" s="254" t="s">
        <v>28</v>
      </c>
      <c r="D42" s="255"/>
      <c r="E42" s="255"/>
      <c r="F42" s="255"/>
      <c r="G42" s="255"/>
      <c r="H42" s="255"/>
      <c r="I42" s="255"/>
      <c r="J42" s="256"/>
      <c r="K42" s="278"/>
      <c r="L42" s="279"/>
      <c r="M42" s="278"/>
      <c r="N42" s="279"/>
      <c r="O42" s="278"/>
      <c r="P42" s="279"/>
      <c r="Q42" s="278"/>
      <c r="R42" s="279"/>
      <c r="S42" s="278"/>
      <c r="T42" s="279"/>
      <c r="U42" s="278"/>
      <c r="V42" s="279"/>
      <c r="W42" s="278"/>
      <c r="X42" s="279"/>
      <c r="Y42" s="278"/>
      <c r="Z42" s="279"/>
      <c r="AA42" s="278"/>
      <c r="AB42" s="279"/>
      <c r="AC42" s="278"/>
      <c r="AD42" s="279"/>
      <c r="AE42" s="284">
        <f t="shared" ref="AE42" si="4">SUM(K42:AD44)</f>
        <v>0</v>
      </c>
      <c r="AF42" s="285"/>
      <c r="AG42" s="272">
        <f t="shared" ref="AG42" si="5">IF(AE42=0,0,SUM(AE42/COUNT(K42:AD44)))</f>
        <v>0</v>
      </c>
      <c r="AH42" s="272"/>
      <c r="AI42" s="273"/>
      <c r="AJ42" s="194"/>
      <c r="AK42" s="195"/>
      <c r="AL42" s="195"/>
      <c r="AM42" s="195"/>
      <c r="AN42" s="195"/>
      <c r="AO42" s="196"/>
      <c r="AP42" s="194"/>
      <c r="AQ42" s="195"/>
      <c r="AR42" s="195"/>
      <c r="AS42" s="196"/>
      <c r="AT42" s="194"/>
      <c r="AU42" s="195"/>
      <c r="AV42" s="195"/>
      <c r="AW42" s="195"/>
      <c r="AX42" s="196"/>
      <c r="AY42" s="194"/>
      <c r="AZ42" s="195"/>
      <c r="BA42" s="195"/>
      <c r="BB42" s="195"/>
      <c r="BC42" s="195"/>
      <c r="BD42" s="195"/>
      <c r="BE42" s="195"/>
      <c r="BF42" s="196"/>
      <c r="BG42" s="139"/>
      <c r="BH42" s="140"/>
    </row>
    <row r="43" spans="2:60" ht="7.5" customHeight="1">
      <c r="B43" s="138"/>
      <c r="C43" s="257"/>
      <c r="D43" s="258"/>
      <c r="E43" s="258"/>
      <c r="F43" s="258"/>
      <c r="G43" s="258"/>
      <c r="H43" s="258"/>
      <c r="I43" s="258"/>
      <c r="J43" s="259"/>
      <c r="K43" s="280"/>
      <c r="L43" s="281"/>
      <c r="M43" s="280"/>
      <c r="N43" s="281"/>
      <c r="O43" s="280"/>
      <c r="P43" s="281"/>
      <c r="Q43" s="280"/>
      <c r="R43" s="281"/>
      <c r="S43" s="280"/>
      <c r="T43" s="281"/>
      <c r="U43" s="280"/>
      <c r="V43" s="281"/>
      <c r="W43" s="280"/>
      <c r="X43" s="281"/>
      <c r="Y43" s="280"/>
      <c r="Z43" s="281"/>
      <c r="AA43" s="280"/>
      <c r="AB43" s="281"/>
      <c r="AC43" s="280"/>
      <c r="AD43" s="281"/>
      <c r="AE43" s="286"/>
      <c r="AF43" s="287"/>
      <c r="AG43" s="274"/>
      <c r="AH43" s="274"/>
      <c r="AI43" s="275"/>
      <c r="AJ43" s="197"/>
      <c r="AK43" s="198"/>
      <c r="AL43" s="198"/>
      <c r="AM43" s="198"/>
      <c r="AN43" s="198"/>
      <c r="AO43" s="199"/>
      <c r="AP43" s="197"/>
      <c r="AQ43" s="198"/>
      <c r="AR43" s="198"/>
      <c r="AS43" s="199"/>
      <c r="AT43" s="197"/>
      <c r="AU43" s="198"/>
      <c r="AV43" s="198"/>
      <c r="AW43" s="198"/>
      <c r="AX43" s="199"/>
      <c r="AY43" s="197"/>
      <c r="AZ43" s="198"/>
      <c r="BA43" s="198"/>
      <c r="BB43" s="198"/>
      <c r="BC43" s="198"/>
      <c r="BD43" s="198"/>
      <c r="BE43" s="198"/>
      <c r="BF43" s="199"/>
      <c r="BG43" s="139"/>
      <c r="BH43" s="140"/>
    </row>
    <row r="44" spans="2:60" ht="7.5" customHeight="1" thickBot="1">
      <c r="B44" s="138"/>
      <c r="C44" s="260"/>
      <c r="D44" s="261"/>
      <c r="E44" s="261"/>
      <c r="F44" s="261"/>
      <c r="G44" s="261"/>
      <c r="H44" s="261"/>
      <c r="I44" s="261"/>
      <c r="J44" s="262"/>
      <c r="K44" s="282"/>
      <c r="L44" s="283"/>
      <c r="M44" s="282"/>
      <c r="N44" s="283"/>
      <c r="O44" s="282"/>
      <c r="P44" s="283"/>
      <c r="Q44" s="282"/>
      <c r="R44" s="283"/>
      <c r="S44" s="282"/>
      <c r="T44" s="283"/>
      <c r="U44" s="282"/>
      <c r="V44" s="283"/>
      <c r="W44" s="282"/>
      <c r="X44" s="283"/>
      <c r="Y44" s="282"/>
      <c r="Z44" s="283"/>
      <c r="AA44" s="282"/>
      <c r="AB44" s="283"/>
      <c r="AC44" s="282"/>
      <c r="AD44" s="283"/>
      <c r="AE44" s="288"/>
      <c r="AF44" s="289"/>
      <c r="AG44" s="276"/>
      <c r="AH44" s="276"/>
      <c r="AI44" s="277"/>
      <c r="AJ44" s="200"/>
      <c r="AK44" s="201"/>
      <c r="AL44" s="201"/>
      <c r="AM44" s="201"/>
      <c r="AN44" s="201"/>
      <c r="AO44" s="202"/>
      <c r="AP44" s="200"/>
      <c r="AQ44" s="201"/>
      <c r="AR44" s="201"/>
      <c r="AS44" s="202"/>
      <c r="AT44" s="200"/>
      <c r="AU44" s="201"/>
      <c r="AV44" s="201"/>
      <c r="AW44" s="201"/>
      <c r="AX44" s="202"/>
      <c r="AY44" s="200"/>
      <c r="AZ44" s="201"/>
      <c r="BA44" s="201"/>
      <c r="BB44" s="201"/>
      <c r="BC44" s="201"/>
      <c r="BD44" s="201"/>
      <c r="BE44" s="201"/>
      <c r="BF44" s="202"/>
      <c r="BG44" s="139"/>
      <c r="BH44" s="140"/>
    </row>
    <row r="45" spans="2:60" ht="7.5" customHeight="1">
      <c r="B45" s="138"/>
      <c r="C45" s="254" t="s">
        <v>27</v>
      </c>
      <c r="D45" s="255"/>
      <c r="E45" s="255"/>
      <c r="F45" s="255"/>
      <c r="G45" s="255"/>
      <c r="H45" s="255"/>
      <c r="I45" s="255"/>
      <c r="J45" s="256"/>
      <c r="K45" s="242"/>
      <c r="L45" s="243"/>
      <c r="M45" s="242"/>
      <c r="N45" s="243"/>
      <c r="O45" s="242"/>
      <c r="P45" s="243"/>
      <c r="Q45" s="242"/>
      <c r="R45" s="243"/>
      <c r="S45" s="242"/>
      <c r="T45" s="243"/>
      <c r="U45" s="242"/>
      <c r="V45" s="243"/>
      <c r="W45" s="242"/>
      <c r="X45" s="243"/>
      <c r="Y45" s="242"/>
      <c r="Z45" s="243"/>
      <c r="AA45" s="242"/>
      <c r="AB45" s="243"/>
      <c r="AC45" s="242"/>
      <c r="AD45" s="243"/>
      <c r="AE45" s="248">
        <f>COUNTIF(K45:AD47,"D")*3+COUNTIF(K45:AD47,"M")*2+COUNTIF(K45:AD47,"S")*1</f>
        <v>0</v>
      </c>
      <c r="AF45" s="249"/>
      <c r="AG45" s="188" t="str">
        <f>IF(AE45=0,"",IF(AE45&gt;23,"D",IF(AE45&lt;14,"S","M")))</f>
        <v/>
      </c>
      <c r="AH45" s="188"/>
      <c r="AI45" s="189"/>
      <c r="AJ45" s="263"/>
      <c r="AK45" s="264"/>
      <c r="AL45" s="264"/>
      <c r="AM45" s="264"/>
      <c r="AN45" s="264"/>
      <c r="AO45" s="265"/>
      <c r="AP45" s="194"/>
      <c r="AQ45" s="195"/>
      <c r="AR45" s="195"/>
      <c r="AS45" s="196"/>
      <c r="AT45" s="203"/>
      <c r="AU45" s="204"/>
      <c r="AV45" s="204"/>
      <c r="AW45" s="204"/>
      <c r="AX45" s="205"/>
      <c r="AY45" s="194"/>
      <c r="AZ45" s="195"/>
      <c r="BA45" s="195"/>
      <c r="BB45" s="195"/>
      <c r="BC45" s="195"/>
      <c r="BD45" s="195"/>
      <c r="BE45" s="195"/>
      <c r="BF45" s="196"/>
      <c r="BG45" s="139"/>
      <c r="BH45" s="140"/>
    </row>
    <row r="46" spans="2:60" ht="7.5" customHeight="1">
      <c r="B46" s="138"/>
      <c r="C46" s="257"/>
      <c r="D46" s="258"/>
      <c r="E46" s="258"/>
      <c r="F46" s="258"/>
      <c r="G46" s="258"/>
      <c r="H46" s="258"/>
      <c r="I46" s="258"/>
      <c r="J46" s="259"/>
      <c r="K46" s="244"/>
      <c r="L46" s="245"/>
      <c r="M46" s="244"/>
      <c r="N46" s="245"/>
      <c r="O46" s="244"/>
      <c r="P46" s="245"/>
      <c r="Q46" s="244"/>
      <c r="R46" s="245"/>
      <c r="S46" s="244"/>
      <c r="T46" s="245"/>
      <c r="U46" s="244"/>
      <c r="V46" s="245"/>
      <c r="W46" s="244"/>
      <c r="X46" s="245"/>
      <c r="Y46" s="244"/>
      <c r="Z46" s="245"/>
      <c r="AA46" s="244"/>
      <c r="AB46" s="245"/>
      <c r="AC46" s="244"/>
      <c r="AD46" s="245"/>
      <c r="AE46" s="250"/>
      <c r="AF46" s="251"/>
      <c r="AG46" s="190"/>
      <c r="AH46" s="190"/>
      <c r="AI46" s="191"/>
      <c r="AJ46" s="266"/>
      <c r="AK46" s="267"/>
      <c r="AL46" s="267"/>
      <c r="AM46" s="267"/>
      <c r="AN46" s="267"/>
      <c r="AO46" s="268"/>
      <c r="AP46" s="197"/>
      <c r="AQ46" s="198"/>
      <c r="AR46" s="198"/>
      <c r="AS46" s="199"/>
      <c r="AT46" s="206"/>
      <c r="AU46" s="207"/>
      <c r="AV46" s="207"/>
      <c r="AW46" s="207"/>
      <c r="AX46" s="208"/>
      <c r="AY46" s="197"/>
      <c r="AZ46" s="198"/>
      <c r="BA46" s="198"/>
      <c r="BB46" s="198"/>
      <c r="BC46" s="198"/>
      <c r="BD46" s="198"/>
      <c r="BE46" s="198"/>
      <c r="BF46" s="199"/>
      <c r="BG46" s="139"/>
      <c r="BH46" s="140"/>
    </row>
    <row r="47" spans="2:60" ht="7.5" customHeight="1" thickBot="1">
      <c r="B47" s="138"/>
      <c r="C47" s="260"/>
      <c r="D47" s="261"/>
      <c r="E47" s="261"/>
      <c r="F47" s="261"/>
      <c r="G47" s="261"/>
      <c r="H47" s="261"/>
      <c r="I47" s="261"/>
      <c r="J47" s="262"/>
      <c r="K47" s="246"/>
      <c r="L47" s="247"/>
      <c r="M47" s="246"/>
      <c r="N47" s="247"/>
      <c r="O47" s="246"/>
      <c r="P47" s="247"/>
      <c r="Q47" s="246"/>
      <c r="R47" s="247"/>
      <c r="S47" s="246"/>
      <c r="T47" s="247"/>
      <c r="U47" s="246"/>
      <c r="V47" s="247"/>
      <c r="W47" s="246"/>
      <c r="X47" s="247"/>
      <c r="Y47" s="246"/>
      <c r="Z47" s="247"/>
      <c r="AA47" s="246"/>
      <c r="AB47" s="247"/>
      <c r="AC47" s="246"/>
      <c r="AD47" s="247"/>
      <c r="AE47" s="252"/>
      <c r="AF47" s="253"/>
      <c r="AG47" s="192"/>
      <c r="AH47" s="192"/>
      <c r="AI47" s="193"/>
      <c r="AJ47" s="269"/>
      <c r="AK47" s="270"/>
      <c r="AL47" s="270"/>
      <c r="AM47" s="270"/>
      <c r="AN47" s="270"/>
      <c r="AO47" s="271"/>
      <c r="AP47" s="200"/>
      <c r="AQ47" s="201"/>
      <c r="AR47" s="201"/>
      <c r="AS47" s="202"/>
      <c r="AT47" s="209"/>
      <c r="AU47" s="210"/>
      <c r="AV47" s="210"/>
      <c r="AW47" s="210"/>
      <c r="AX47" s="211"/>
      <c r="AY47" s="200"/>
      <c r="AZ47" s="201"/>
      <c r="BA47" s="201"/>
      <c r="BB47" s="201"/>
      <c r="BC47" s="201"/>
      <c r="BD47" s="201"/>
      <c r="BE47" s="201"/>
      <c r="BF47" s="202"/>
      <c r="BG47" s="139"/>
      <c r="BH47" s="140"/>
    </row>
    <row r="48" spans="2:60" ht="7.5" customHeight="1">
      <c r="B48" s="138"/>
      <c r="C48" s="254" t="s">
        <v>147</v>
      </c>
      <c r="D48" s="255"/>
      <c r="E48" s="255"/>
      <c r="F48" s="255"/>
      <c r="G48" s="255"/>
      <c r="H48" s="255"/>
      <c r="I48" s="255"/>
      <c r="J48" s="256"/>
      <c r="K48" s="242"/>
      <c r="L48" s="243"/>
      <c r="M48" s="242"/>
      <c r="N48" s="243"/>
      <c r="O48" s="242"/>
      <c r="P48" s="243"/>
      <c r="Q48" s="242"/>
      <c r="R48" s="243"/>
      <c r="S48" s="242"/>
      <c r="T48" s="243"/>
      <c r="U48" s="242"/>
      <c r="V48" s="243"/>
      <c r="W48" s="242"/>
      <c r="X48" s="243"/>
      <c r="Y48" s="242"/>
      <c r="Z48" s="243"/>
      <c r="AA48" s="242"/>
      <c r="AB48" s="243"/>
      <c r="AC48" s="242"/>
      <c r="AD48" s="243"/>
      <c r="AE48" s="248">
        <f>COUNTIF(K48:AD50,"50+")*3+COUNTIF(K48:AD50,"20")*2+COUNTIF(K48:AD50,"G")*1</f>
        <v>0</v>
      </c>
      <c r="AF48" s="249"/>
      <c r="AG48" s="188" t="str">
        <f>IF(AE48=0,"",IF(AE48&gt;21,"50+",IF(AE48&lt;11,"G","20")))</f>
        <v/>
      </c>
      <c r="AH48" s="188"/>
      <c r="AI48" s="189"/>
      <c r="AJ48" s="194"/>
      <c r="AK48" s="195"/>
      <c r="AL48" s="195"/>
      <c r="AM48" s="195"/>
      <c r="AN48" s="195"/>
      <c r="AO48" s="196"/>
      <c r="AP48" s="203"/>
      <c r="AQ48" s="204"/>
      <c r="AR48" s="204"/>
      <c r="AS48" s="205"/>
      <c r="AT48" s="212">
        <f>AT45*AP48</f>
        <v>0</v>
      </c>
      <c r="AU48" s="213"/>
      <c r="AV48" s="213"/>
      <c r="AW48" s="213"/>
      <c r="AX48" s="214"/>
      <c r="AY48" s="221">
        <f>SUM(AT48)</f>
        <v>0</v>
      </c>
      <c r="AZ48" s="222"/>
      <c r="BA48" s="222"/>
      <c r="BB48" s="222"/>
      <c r="BC48" s="222"/>
      <c r="BD48" s="222"/>
      <c r="BE48" s="222"/>
      <c r="BF48" s="223"/>
      <c r="BG48" s="139"/>
      <c r="BH48" s="140"/>
    </row>
    <row r="49" spans="2:60" ht="7.5" customHeight="1">
      <c r="B49" s="138"/>
      <c r="C49" s="257"/>
      <c r="D49" s="258"/>
      <c r="E49" s="258"/>
      <c r="F49" s="258"/>
      <c r="G49" s="258"/>
      <c r="H49" s="258"/>
      <c r="I49" s="258"/>
      <c r="J49" s="259"/>
      <c r="K49" s="244"/>
      <c r="L49" s="245"/>
      <c r="M49" s="244"/>
      <c r="N49" s="245"/>
      <c r="O49" s="244"/>
      <c r="P49" s="245"/>
      <c r="Q49" s="244"/>
      <c r="R49" s="245"/>
      <c r="S49" s="244"/>
      <c r="T49" s="245"/>
      <c r="U49" s="244"/>
      <c r="V49" s="245"/>
      <c r="W49" s="244"/>
      <c r="X49" s="245"/>
      <c r="Y49" s="244"/>
      <c r="Z49" s="245"/>
      <c r="AA49" s="244"/>
      <c r="AB49" s="245"/>
      <c r="AC49" s="244"/>
      <c r="AD49" s="245"/>
      <c r="AE49" s="250"/>
      <c r="AF49" s="251"/>
      <c r="AG49" s="190"/>
      <c r="AH49" s="190"/>
      <c r="AI49" s="191"/>
      <c r="AJ49" s="197"/>
      <c r="AK49" s="198"/>
      <c r="AL49" s="198"/>
      <c r="AM49" s="198"/>
      <c r="AN49" s="198"/>
      <c r="AO49" s="199"/>
      <c r="AP49" s="206"/>
      <c r="AQ49" s="207"/>
      <c r="AR49" s="207"/>
      <c r="AS49" s="208"/>
      <c r="AT49" s="215"/>
      <c r="AU49" s="216"/>
      <c r="AV49" s="216"/>
      <c r="AW49" s="216"/>
      <c r="AX49" s="217"/>
      <c r="AY49" s="224"/>
      <c r="AZ49" s="225"/>
      <c r="BA49" s="225"/>
      <c r="BB49" s="225"/>
      <c r="BC49" s="225"/>
      <c r="BD49" s="225"/>
      <c r="BE49" s="225"/>
      <c r="BF49" s="226"/>
      <c r="BG49" s="139"/>
      <c r="BH49" s="140"/>
    </row>
    <row r="50" spans="2:60" ht="7.5" customHeight="1" thickBot="1">
      <c r="B50" s="138"/>
      <c r="C50" s="260"/>
      <c r="D50" s="261"/>
      <c r="E50" s="261"/>
      <c r="F50" s="261"/>
      <c r="G50" s="261"/>
      <c r="H50" s="261"/>
      <c r="I50" s="261"/>
      <c r="J50" s="262"/>
      <c r="K50" s="246"/>
      <c r="L50" s="247"/>
      <c r="M50" s="246"/>
      <c r="N50" s="247"/>
      <c r="O50" s="246"/>
      <c r="P50" s="247"/>
      <c r="Q50" s="246"/>
      <c r="R50" s="247"/>
      <c r="S50" s="246"/>
      <c r="T50" s="247"/>
      <c r="U50" s="246"/>
      <c r="V50" s="247"/>
      <c r="W50" s="246"/>
      <c r="X50" s="247"/>
      <c r="Y50" s="246"/>
      <c r="Z50" s="247"/>
      <c r="AA50" s="246"/>
      <c r="AB50" s="247"/>
      <c r="AC50" s="246"/>
      <c r="AD50" s="247"/>
      <c r="AE50" s="252"/>
      <c r="AF50" s="253"/>
      <c r="AG50" s="192"/>
      <c r="AH50" s="192"/>
      <c r="AI50" s="193"/>
      <c r="AJ50" s="200"/>
      <c r="AK50" s="201"/>
      <c r="AL50" s="201"/>
      <c r="AM50" s="201"/>
      <c r="AN50" s="201"/>
      <c r="AO50" s="202"/>
      <c r="AP50" s="209"/>
      <c r="AQ50" s="210"/>
      <c r="AR50" s="210"/>
      <c r="AS50" s="211"/>
      <c r="AT50" s="218"/>
      <c r="AU50" s="219"/>
      <c r="AV50" s="219"/>
      <c r="AW50" s="219"/>
      <c r="AX50" s="220"/>
      <c r="AY50" s="227"/>
      <c r="AZ50" s="228"/>
      <c r="BA50" s="228"/>
      <c r="BB50" s="228"/>
      <c r="BC50" s="228"/>
      <c r="BD50" s="228"/>
      <c r="BE50" s="228"/>
      <c r="BF50" s="229"/>
      <c r="BG50" s="139"/>
      <c r="BH50" s="140"/>
    </row>
    <row r="51" spans="2:60" ht="7.5" customHeight="1">
      <c r="B51" s="138"/>
      <c r="C51" s="142"/>
      <c r="D51" s="142"/>
      <c r="E51" s="142"/>
      <c r="F51" s="142"/>
      <c r="G51" s="142"/>
      <c r="H51" s="142"/>
      <c r="I51" s="142"/>
      <c r="J51" s="139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230" t="s">
        <v>100</v>
      </c>
      <c r="AK51" s="231"/>
      <c r="AL51" s="232"/>
      <c r="AM51" s="232"/>
      <c r="AN51" s="232"/>
      <c r="AO51" s="233"/>
      <c r="AP51" s="139"/>
      <c r="AQ51" s="139"/>
      <c r="AR51" s="139"/>
      <c r="AS51" s="139"/>
      <c r="AT51" s="139"/>
      <c r="AU51" s="139"/>
      <c r="AV51" s="139"/>
      <c r="AW51" s="139"/>
      <c r="AX51" s="139"/>
      <c r="AY51" s="236" t="s">
        <v>101</v>
      </c>
      <c r="AZ51" s="237"/>
      <c r="BA51" s="237"/>
      <c r="BB51" s="237"/>
      <c r="BC51" s="237"/>
      <c r="BD51" s="237"/>
      <c r="BE51" s="237"/>
      <c r="BF51" s="238"/>
      <c r="BG51" s="139"/>
      <c r="BH51" s="140"/>
    </row>
    <row r="52" spans="2:60" ht="7.5" customHeight="1">
      <c r="B52" s="138"/>
      <c r="C52" s="142"/>
      <c r="D52" s="142"/>
      <c r="E52" s="142"/>
      <c r="F52" s="142"/>
      <c r="G52" s="142"/>
      <c r="H52" s="142"/>
      <c r="I52" s="142"/>
      <c r="J52" s="139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234"/>
      <c r="AK52" s="180"/>
      <c r="AL52" s="180"/>
      <c r="AM52" s="180"/>
      <c r="AN52" s="180"/>
      <c r="AO52" s="235"/>
      <c r="AP52" s="139"/>
      <c r="AQ52" s="139"/>
      <c r="AR52" s="139"/>
      <c r="AS52" s="139"/>
      <c r="AT52" s="139"/>
      <c r="AU52" s="139"/>
      <c r="AV52" s="139"/>
      <c r="AW52" s="139"/>
      <c r="AX52" s="139"/>
      <c r="AY52" s="239"/>
      <c r="AZ52" s="240"/>
      <c r="BA52" s="240"/>
      <c r="BB52" s="240"/>
      <c r="BC52" s="240"/>
      <c r="BD52" s="240"/>
      <c r="BE52" s="240"/>
      <c r="BF52" s="241"/>
      <c r="BG52" s="139"/>
      <c r="BH52" s="140"/>
    </row>
    <row r="53" spans="2:60" ht="7.5" customHeight="1">
      <c r="B53" s="138"/>
      <c r="C53" s="142"/>
      <c r="D53" s="142"/>
      <c r="E53" s="142"/>
      <c r="F53" s="142"/>
      <c r="G53" s="142"/>
      <c r="H53" s="142"/>
      <c r="I53" s="142"/>
      <c r="J53" s="139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66">
        <f>SUM(AJ45*AP48)</f>
        <v>0</v>
      </c>
      <c r="AK53" s="167"/>
      <c r="AL53" s="167"/>
      <c r="AM53" s="167"/>
      <c r="AN53" s="167"/>
      <c r="AO53" s="168"/>
      <c r="AP53" s="139"/>
      <c r="AQ53" s="139"/>
      <c r="AR53" s="139"/>
      <c r="AS53" s="139"/>
      <c r="AT53" s="139"/>
      <c r="AU53" s="139"/>
      <c r="AV53" s="139"/>
      <c r="AW53" s="139"/>
      <c r="AX53" s="139"/>
      <c r="AY53" s="169">
        <f>SUM(AY30:BF50)</f>
        <v>0</v>
      </c>
      <c r="AZ53" s="170"/>
      <c r="BA53" s="170"/>
      <c r="BB53" s="170"/>
      <c r="BC53" s="170"/>
      <c r="BD53" s="170"/>
      <c r="BE53" s="170"/>
      <c r="BF53" s="171"/>
      <c r="BG53" s="139"/>
      <c r="BH53" s="140"/>
    </row>
    <row r="54" spans="2:60" ht="7.5" customHeight="1" thickBot="1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66"/>
      <c r="AK54" s="167"/>
      <c r="AL54" s="167"/>
      <c r="AM54" s="167"/>
      <c r="AN54" s="167"/>
      <c r="AO54" s="168"/>
      <c r="AP54" s="139"/>
      <c r="AQ54" s="144"/>
      <c r="AR54" s="139"/>
      <c r="AS54" s="139"/>
      <c r="AT54" s="139"/>
      <c r="AU54" s="139"/>
      <c r="AV54" s="139"/>
      <c r="AW54" s="139"/>
      <c r="AX54" s="139"/>
      <c r="AY54" s="172"/>
      <c r="AZ54" s="173"/>
      <c r="BA54" s="173"/>
      <c r="BB54" s="173"/>
      <c r="BC54" s="173"/>
      <c r="BD54" s="173"/>
      <c r="BE54" s="173"/>
      <c r="BF54" s="174"/>
      <c r="BG54" s="139"/>
      <c r="BH54" s="140"/>
    </row>
    <row r="55" spans="2:60" ht="7.5" customHeight="1">
      <c r="B55" s="138"/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75" t="s">
        <v>99</v>
      </c>
      <c r="AK55" s="176"/>
      <c r="AL55" s="177"/>
      <c r="AM55" s="177"/>
      <c r="AN55" s="177"/>
      <c r="AO55" s="178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40"/>
    </row>
    <row r="56" spans="2:60" ht="7.5" customHeight="1">
      <c r="B56" s="138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79"/>
      <c r="AK56" s="180"/>
      <c r="AL56" s="180"/>
      <c r="AM56" s="180"/>
      <c r="AN56" s="180"/>
      <c r="AO56" s="181"/>
      <c r="AP56" s="139"/>
      <c r="AQ56" s="139"/>
      <c r="AR56" s="139"/>
      <c r="AS56" s="165" t="s">
        <v>123</v>
      </c>
      <c r="AT56" s="165"/>
      <c r="AU56" s="165"/>
      <c r="AV56" s="165"/>
      <c r="AW56" s="165"/>
      <c r="AX56" s="165"/>
      <c r="AY56" s="165"/>
      <c r="AZ56" s="165"/>
      <c r="BA56" s="165"/>
      <c r="BB56" s="165"/>
      <c r="BC56" s="165"/>
      <c r="BD56" s="139"/>
      <c r="BE56" s="139"/>
      <c r="BF56" s="139"/>
      <c r="BG56" s="139"/>
      <c r="BH56" s="140"/>
    </row>
    <row r="57" spans="2:60" ht="7.5" customHeight="1">
      <c r="B57" s="138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82">
        <f>SUM(AJ30,AJ33,AJ53)</f>
        <v>0</v>
      </c>
      <c r="AK57" s="183"/>
      <c r="AL57" s="183"/>
      <c r="AM57" s="183"/>
      <c r="AN57" s="183"/>
      <c r="AO57" s="184"/>
      <c r="AP57" s="139"/>
      <c r="AQ57" s="139"/>
      <c r="AR57" s="139"/>
      <c r="AS57" s="165"/>
      <c r="AT57" s="165"/>
      <c r="AU57" s="165"/>
      <c r="AV57" s="165"/>
      <c r="AW57" s="165"/>
      <c r="AX57" s="165"/>
      <c r="AY57" s="165"/>
      <c r="AZ57" s="165"/>
      <c r="BA57" s="165"/>
      <c r="BB57" s="165"/>
      <c r="BC57" s="165"/>
      <c r="BD57" s="139"/>
      <c r="BE57" s="139"/>
      <c r="BF57" s="139"/>
      <c r="BG57" s="139"/>
      <c r="BH57" s="140"/>
    </row>
    <row r="58" spans="2:60" ht="7.5" customHeight="1" thickBot="1">
      <c r="B58" s="138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85"/>
      <c r="AK58" s="186"/>
      <c r="AL58" s="186"/>
      <c r="AM58" s="186"/>
      <c r="AN58" s="186"/>
      <c r="AO58" s="187"/>
      <c r="AP58" s="139"/>
      <c r="AQ58" s="139"/>
      <c r="AR58" s="139"/>
      <c r="AS58" s="156" t="s">
        <v>125</v>
      </c>
      <c r="AT58" s="156"/>
      <c r="AU58" s="156"/>
      <c r="AV58" s="156"/>
      <c r="AW58" s="156"/>
      <c r="AX58" s="156"/>
      <c r="AY58" s="156"/>
      <c r="AZ58" s="156"/>
      <c r="BA58" s="156"/>
      <c r="BB58" s="162"/>
      <c r="BC58" s="162"/>
      <c r="BD58" s="139"/>
      <c r="BE58" s="139"/>
      <c r="BF58" s="139"/>
      <c r="BG58" s="139"/>
      <c r="BH58" s="140"/>
    </row>
    <row r="59" spans="2:60" ht="7.5" customHeight="1">
      <c r="B59" s="138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56"/>
      <c r="AT59" s="156"/>
      <c r="AU59" s="156"/>
      <c r="AV59" s="156"/>
      <c r="AW59" s="156"/>
      <c r="AX59" s="156"/>
      <c r="AY59" s="156"/>
      <c r="AZ59" s="156"/>
      <c r="BA59" s="156"/>
      <c r="BB59" s="163"/>
      <c r="BC59" s="163"/>
      <c r="BD59" s="139"/>
      <c r="BE59" s="139"/>
      <c r="BF59" s="139"/>
      <c r="BG59" s="139"/>
      <c r="BH59" s="140"/>
    </row>
    <row r="60" spans="2:60" ht="7.5" customHeight="1">
      <c r="B60" s="138"/>
      <c r="C60" s="156" t="s">
        <v>14</v>
      </c>
      <c r="D60" s="156"/>
      <c r="E60" s="156"/>
      <c r="F60" s="156"/>
      <c r="G60" s="156"/>
      <c r="H60" s="156"/>
      <c r="I60" s="156"/>
      <c r="J60" s="156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43"/>
      <c r="AK60" s="158" t="s">
        <v>124</v>
      </c>
      <c r="AL60" s="158"/>
      <c r="AM60" s="161" t="s">
        <v>126</v>
      </c>
      <c r="AN60" s="156" t="s">
        <v>127</v>
      </c>
      <c r="AO60" s="126"/>
      <c r="AP60" s="152"/>
      <c r="AQ60" s="152"/>
      <c r="AR60" s="152"/>
      <c r="AS60" s="152"/>
      <c r="AT60" s="152"/>
      <c r="AU60" s="152"/>
      <c r="AV60" s="139"/>
      <c r="AW60" s="161" t="s">
        <v>133</v>
      </c>
      <c r="AX60" s="156" t="s">
        <v>127</v>
      </c>
      <c r="AY60" s="126"/>
      <c r="AZ60" s="152"/>
      <c r="BA60" s="152"/>
      <c r="BB60" s="152"/>
      <c r="BC60" s="152"/>
      <c r="BD60" s="152"/>
      <c r="BE60" s="152"/>
      <c r="BF60" s="139"/>
      <c r="BG60" s="139"/>
      <c r="BH60" s="140"/>
    </row>
    <row r="61" spans="2:60" ht="7.5" customHeight="1">
      <c r="B61" s="138"/>
      <c r="C61" s="156"/>
      <c r="D61" s="156"/>
      <c r="E61" s="156"/>
      <c r="F61" s="156"/>
      <c r="G61" s="156"/>
      <c r="H61" s="156"/>
      <c r="I61" s="156"/>
      <c r="J61" s="156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43"/>
      <c r="AK61" s="158"/>
      <c r="AL61" s="158"/>
      <c r="AM61" s="161"/>
      <c r="AN61" s="156"/>
      <c r="AO61" s="126"/>
      <c r="AP61" s="153"/>
      <c r="AQ61" s="153"/>
      <c r="AR61" s="153"/>
      <c r="AS61" s="153"/>
      <c r="AT61" s="153"/>
      <c r="AU61" s="153"/>
      <c r="AV61" s="139"/>
      <c r="AW61" s="161"/>
      <c r="AX61" s="156"/>
      <c r="AY61" s="126"/>
      <c r="AZ61" s="153"/>
      <c r="BA61" s="153"/>
      <c r="BB61" s="153"/>
      <c r="BC61" s="153"/>
      <c r="BD61" s="153"/>
      <c r="BE61" s="153"/>
      <c r="BF61" s="139"/>
      <c r="BG61" s="139"/>
      <c r="BH61" s="140"/>
    </row>
    <row r="62" spans="2:60" ht="7.5" customHeight="1">
      <c r="B62" s="138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58"/>
      <c r="AL62" s="158"/>
      <c r="AM62" s="161"/>
      <c r="AN62" s="156" t="s">
        <v>128</v>
      </c>
      <c r="AO62" s="162"/>
      <c r="AP62" s="162"/>
      <c r="AQ62" s="162"/>
      <c r="AR62" s="162"/>
      <c r="AS62" s="162"/>
      <c r="AT62" s="162"/>
      <c r="AU62" s="162"/>
      <c r="AV62" s="139"/>
      <c r="AW62" s="161"/>
      <c r="AX62" s="156" t="s">
        <v>128</v>
      </c>
      <c r="AY62" s="162"/>
      <c r="AZ62" s="162"/>
      <c r="BA62" s="162"/>
      <c r="BB62" s="162"/>
      <c r="BC62" s="162"/>
      <c r="BD62" s="162"/>
      <c r="BE62" s="162"/>
      <c r="BF62" s="139"/>
      <c r="BG62" s="139"/>
      <c r="BH62" s="140"/>
    </row>
    <row r="63" spans="2:60" ht="7.5" customHeight="1">
      <c r="B63" s="138"/>
      <c r="C63" s="156" t="s">
        <v>13</v>
      </c>
      <c r="D63" s="156"/>
      <c r="E63" s="156"/>
      <c r="F63" s="156"/>
      <c r="G63" s="156"/>
      <c r="H63" s="156"/>
      <c r="I63" s="156"/>
      <c r="J63" s="156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43"/>
      <c r="AK63" s="158"/>
      <c r="AL63" s="158"/>
      <c r="AM63" s="161"/>
      <c r="AN63" s="156"/>
      <c r="AO63" s="163"/>
      <c r="AP63" s="163"/>
      <c r="AQ63" s="163"/>
      <c r="AR63" s="163"/>
      <c r="AS63" s="163"/>
      <c r="AT63" s="163"/>
      <c r="AU63" s="163"/>
      <c r="AV63" s="139"/>
      <c r="AW63" s="161"/>
      <c r="AX63" s="156"/>
      <c r="AY63" s="163"/>
      <c r="AZ63" s="163"/>
      <c r="BA63" s="163"/>
      <c r="BB63" s="163"/>
      <c r="BC63" s="163"/>
      <c r="BD63" s="163"/>
      <c r="BE63" s="163"/>
      <c r="BF63" s="139"/>
      <c r="BG63" s="139"/>
      <c r="BH63" s="140"/>
    </row>
    <row r="64" spans="2:60" ht="7.5" customHeight="1">
      <c r="B64" s="138"/>
      <c r="C64" s="156"/>
      <c r="D64" s="156"/>
      <c r="E64" s="156"/>
      <c r="F64" s="156"/>
      <c r="G64" s="156"/>
      <c r="H64" s="156"/>
      <c r="I64" s="156"/>
      <c r="J64" s="156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  <c r="AF64" s="153"/>
      <c r="AG64" s="153"/>
      <c r="AH64" s="153"/>
      <c r="AI64" s="153"/>
      <c r="AJ64" s="43"/>
      <c r="AK64" s="43"/>
      <c r="AL64" s="142"/>
      <c r="AM64" s="157" t="s">
        <v>129</v>
      </c>
      <c r="AN64" s="156" t="s">
        <v>127</v>
      </c>
      <c r="AO64" s="145"/>
      <c r="AP64" s="164"/>
      <c r="AQ64" s="164"/>
      <c r="AR64" s="164"/>
      <c r="AS64" s="164"/>
      <c r="AT64" s="164"/>
      <c r="AU64" s="164"/>
      <c r="AV64" s="139"/>
      <c r="AW64" s="157" t="s">
        <v>134</v>
      </c>
      <c r="AX64" s="156" t="s">
        <v>127</v>
      </c>
      <c r="AY64" s="145"/>
      <c r="AZ64" s="152"/>
      <c r="BA64" s="152"/>
      <c r="BB64" s="152"/>
      <c r="BC64" s="152"/>
      <c r="BD64" s="152"/>
      <c r="BE64" s="152"/>
      <c r="BF64" s="139"/>
      <c r="BG64" s="139"/>
      <c r="BH64" s="140"/>
    </row>
    <row r="65" spans="2:60" ht="7.5" customHeight="1">
      <c r="B65" s="138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57"/>
      <c r="AN65" s="156"/>
      <c r="AO65" s="149"/>
      <c r="AP65" s="153"/>
      <c r="AQ65" s="153"/>
      <c r="AR65" s="153"/>
      <c r="AS65" s="153"/>
      <c r="AT65" s="153"/>
      <c r="AU65" s="153"/>
      <c r="AV65" s="139"/>
      <c r="AW65" s="157"/>
      <c r="AX65" s="156"/>
      <c r="AY65" s="149"/>
      <c r="AZ65" s="153"/>
      <c r="BA65" s="153"/>
      <c r="BB65" s="153"/>
      <c r="BC65" s="153"/>
      <c r="BD65" s="153"/>
      <c r="BE65" s="153"/>
      <c r="BF65" s="139"/>
      <c r="BG65" s="139"/>
      <c r="BH65" s="140"/>
    </row>
    <row r="66" spans="2:60" ht="7.5" customHeight="1">
      <c r="B66" s="138"/>
      <c r="C66" s="165" t="s">
        <v>12</v>
      </c>
      <c r="D66" s="165"/>
      <c r="E66" s="165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4"/>
      <c r="AH66" s="154"/>
      <c r="AI66" s="154"/>
      <c r="AJ66" s="43"/>
      <c r="AK66" s="43"/>
      <c r="AL66" s="43"/>
      <c r="AM66" s="157"/>
      <c r="AN66" s="156" t="s">
        <v>128</v>
      </c>
      <c r="AO66" s="152"/>
      <c r="AP66" s="152"/>
      <c r="AQ66" s="152"/>
      <c r="AR66" s="152"/>
      <c r="AS66" s="152"/>
      <c r="AT66" s="152"/>
      <c r="AU66" s="152"/>
      <c r="AV66" s="139"/>
      <c r="AW66" s="157"/>
      <c r="AX66" s="156" t="s">
        <v>128</v>
      </c>
      <c r="AY66" s="152"/>
      <c r="AZ66" s="152"/>
      <c r="BA66" s="152"/>
      <c r="BB66" s="152"/>
      <c r="BC66" s="152"/>
      <c r="BD66" s="152"/>
      <c r="BE66" s="152"/>
      <c r="BF66" s="139"/>
      <c r="BG66" s="139"/>
      <c r="BH66" s="140"/>
    </row>
    <row r="67" spans="2:60" ht="7.5" customHeight="1">
      <c r="B67" s="138"/>
      <c r="C67" s="165"/>
      <c r="D67" s="165"/>
      <c r="E67" s="16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43"/>
      <c r="AK67" s="43"/>
      <c r="AL67" s="43"/>
      <c r="AM67" s="157"/>
      <c r="AN67" s="156"/>
      <c r="AO67" s="153"/>
      <c r="AP67" s="153"/>
      <c r="AQ67" s="153"/>
      <c r="AR67" s="153"/>
      <c r="AS67" s="153"/>
      <c r="AT67" s="153"/>
      <c r="AU67" s="153"/>
      <c r="AV67" s="139"/>
      <c r="AW67" s="157"/>
      <c r="AX67" s="156"/>
      <c r="AY67" s="153"/>
      <c r="AZ67" s="153"/>
      <c r="BA67" s="153"/>
      <c r="BB67" s="153"/>
      <c r="BC67" s="153"/>
      <c r="BD67" s="153"/>
      <c r="BE67" s="153"/>
      <c r="BF67" s="139"/>
      <c r="BG67" s="139"/>
      <c r="BH67" s="140"/>
    </row>
    <row r="68" spans="2:60" ht="7.5" customHeight="1">
      <c r="B68" s="138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59" t="s">
        <v>130</v>
      </c>
      <c r="AN68" s="156" t="s">
        <v>127</v>
      </c>
      <c r="AO68" s="145"/>
      <c r="AP68" s="152"/>
      <c r="AQ68" s="152"/>
      <c r="AR68" s="152"/>
      <c r="AS68" s="152"/>
      <c r="AT68" s="152"/>
      <c r="AU68" s="152"/>
      <c r="AV68" s="139"/>
      <c r="AW68" s="159" t="s">
        <v>135</v>
      </c>
      <c r="AX68" s="156" t="s">
        <v>127</v>
      </c>
      <c r="AY68" s="145"/>
      <c r="AZ68" s="152"/>
      <c r="BA68" s="152"/>
      <c r="BB68" s="152"/>
      <c r="BC68" s="152"/>
      <c r="BD68" s="152"/>
      <c r="BE68" s="152"/>
      <c r="BF68" s="139"/>
      <c r="BG68" s="139"/>
      <c r="BH68" s="140"/>
    </row>
    <row r="69" spans="2:60" ht="7.5" customHeight="1">
      <c r="B69" s="138"/>
      <c r="C69" s="139"/>
      <c r="D69" s="139"/>
      <c r="E69" s="139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43"/>
      <c r="AK69" s="43"/>
      <c r="AL69" s="43"/>
      <c r="AM69" s="160"/>
      <c r="AN69" s="156"/>
      <c r="AO69" s="149"/>
      <c r="AP69" s="153"/>
      <c r="AQ69" s="153"/>
      <c r="AR69" s="153"/>
      <c r="AS69" s="153"/>
      <c r="AT69" s="153"/>
      <c r="AU69" s="153"/>
      <c r="AV69" s="139"/>
      <c r="AW69" s="160"/>
      <c r="AX69" s="156"/>
      <c r="AY69" s="149"/>
      <c r="AZ69" s="153"/>
      <c r="BA69" s="153"/>
      <c r="BB69" s="153"/>
      <c r="BC69" s="153"/>
      <c r="BD69" s="153"/>
      <c r="BE69" s="153"/>
      <c r="BF69" s="139"/>
      <c r="BG69" s="139"/>
      <c r="BH69" s="140"/>
    </row>
    <row r="70" spans="2:60" ht="7.5" customHeight="1">
      <c r="B70" s="138"/>
      <c r="C70" s="139"/>
      <c r="D70" s="139"/>
      <c r="E70" s="139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43"/>
      <c r="AK70" s="43"/>
      <c r="AL70" s="43"/>
      <c r="AM70" s="160"/>
      <c r="AN70" s="156" t="s">
        <v>128</v>
      </c>
      <c r="AO70" s="152"/>
      <c r="AP70" s="152"/>
      <c r="AQ70" s="152"/>
      <c r="AR70" s="152"/>
      <c r="AS70" s="152"/>
      <c r="AT70" s="152"/>
      <c r="AU70" s="152"/>
      <c r="AV70" s="139"/>
      <c r="AW70" s="160"/>
      <c r="AX70" s="156" t="s">
        <v>128</v>
      </c>
      <c r="AY70" s="152"/>
      <c r="AZ70" s="152"/>
      <c r="BA70" s="152"/>
      <c r="BB70" s="152"/>
      <c r="BC70" s="152"/>
      <c r="BD70" s="152"/>
      <c r="BE70" s="152"/>
      <c r="BF70" s="139"/>
      <c r="BG70" s="139"/>
      <c r="BH70" s="140"/>
    </row>
    <row r="71" spans="2:60" ht="7.5" customHeight="1">
      <c r="B71" s="138"/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60"/>
      <c r="AN71" s="156"/>
      <c r="AO71" s="153"/>
      <c r="AP71" s="153"/>
      <c r="AQ71" s="153"/>
      <c r="AR71" s="153"/>
      <c r="AS71" s="153"/>
      <c r="AT71" s="153"/>
      <c r="AU71" s="153"/>
      <c r="AV71" s="139"/>
      <c r="AW71" s="160"/>
      <c r="AX71" s="156"/>
      <c r="AY71" s="153"/>
      <c r="AZ71" s="153"/>
      <c r="BA71" s="153"/>
      <c r="BB71" s="153"/>
      <c r="BC71" s="153"/>
      <c r="BD71" s="153"/>
      <c r="BE71" s="153"/>
      <c r="BF71" s="139"/>
      <c r="BG71" s="139"/>
      <c r="BH71" s="140"/>
    </row>
    <row r="72" spans="2:60" ht="7.5" customHeight="1">
      <c r="B72" s="138"/>
      <c r="C72" s="139"/>
      <c r="D72" s="139"/>
      <c r="E72" s="139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54"/>
      <c r="AH72" s="154"/>
      <c r="AI72" s="154"/>
      <c r="AJ72" s="43"/>
      <c r="AK72" s="43"/>
      <c r="AL72" s="43"/>
      <c r="AM72" s="157" t="s">
        <v>131</v>
      </c>
      <c r="AN72" s="156" t="s">
        <v>127</v>
      </c>
      <c r="AO72" s="145"/>
      <c r="AP72" s="152"/>
      <c r="AQ72" s="152"/>
      <c r="AR72" s="152"/>
      <c r="AS72" s="152"/>
      <c r="AT72" s="152"/>
      <c r="AU72" s="152"/>
      <c r="AV72" s="139"/>
      <c r="AW72" s="157" t="s">
        <v>136</v>
      </c>
      <c r="AX72" s="156" t="s">
        <v>127</v>
      </c>
      <c r="AY72" s="145"/>
      <c r="AZ72" s="152"/>
      <c r="BA72" s="152"/>
      <c r="BB72" s="152"/>
      <c r="BC72" s="152"/>
      <c r="BD72" s="152"/>
      <c r="BE72" s="152"/>
      <c r="BF72" s="139"/>
      <c r="BG72" s="139"/>
      <c r="BH72" s="140"/>
    </row>
    <row r="73" spans="2:60" ht="7.5" customHeight="1">
      <c r="B73" s="138"/>
      <c r="C73" s="139"/>
      <c r="D73" s="139"/>
      <c r="E73" s="139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43"/>
      <c r="AK73" s="43"/>
      <c r="AL73" s="43"/>
      <c r="AM73" s="158"/>
      <c r="AN73" s="156"/>
      <c r="AO73" s="149"/>
      <c r="AP73" s="153"/>
      <c r="AQ73" s="153"/>
      <c r="AR73" s="153"/>
      <c r="AS73" s="153"/>
      <c r="AT73" s="153"/>
      <c r="AU73" s="153"/>
      <c r="AV73" s="139"/>
      <c r="AW73" s="158"/>
      <c r="AX73" s="156"/>
      <c r="AY73" s="149"/>
      <c r="AZ73" s="153"/>
      <c r="BA73" s="153"/>
      <c r="BB73" s="153"/>
      <c r="BC73" s="153"/>
      <c r="BD73" s="153"/>
      <c r="BE73" s="153"/>
      <c r="BF73" s="139"/>
      <c r="BG73" s="139"/>
      <c r="BH73" s="140"/>
    </row>
    <row r="74" spans="2:60" ht="7.5" customHeight="1">
      <c r="B74" s="138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58"/>
      <c r="AN74" s="156" t="s">
        <v>128</v>
      </c>
      <c r="AO74" s="152"/>
      <c r="AP74" s="152"/>
      <c r="AQ74" s="152"/>
      <c r="AR74" s="152"/>
      <c r="AS74" s="152"/>
      <c r="AT74" s="152"/>
      <c r="AU74" s="152"/>
      <c r="AV74" s="139"/>
      <c r="AW74" s="158"/>
      <c r="AX74" s="156" t="s">
        <v>128</v>
      </c>
      <c r="AY74" s="152"/>
      <c r="AZ74" s="152"/>
      <c r="BA74" s="152"/>
      <c r="BB74" s="152"/>
      <c r="BC74" s="152"/>
      <c r="BD74" s="152"/>
      <c r="BE74" s="152"/>
      <c r="BF74" s="139"/>
      <c r="BG74" s="139"/>
      <c r="BH74" s="140"/>
    </row>
    <row r="75" spans="2:60" ht="7.5" customHeight="1">
      <c r="B75" s="138"/>
      <c r="C75" s="139"/>
      <c r="D75" s="139"/>
      <c r="E75" s="139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54"/>
      <c r="AH75" s="154"/>
      <c r="AI75" s="154"/>
      <c r="AJ75" s="43"/>
      <c r="AK75" s="43"/>
      <c r="AL75" s="43"/>
      <c r="AM75" s="158"/>
      <c r="AN75" s="156"/>
      <c r="AO75" s="153"/>
      <c r="AP75" s="153"/>
      <c r="AQ75" s="153"/>
      <c r="AR75" s="153"/>
      <c r="AS75" s="153"/>
      <c r="AT75" s="153"/>
      <c r="AU75" s="153"/>
      <c r="AV75" s="139"/>
      <c r="AW75" s="158"/>
      <c r="AX75" s="156"/>
      <c r="AY75" s="153"/>
      <c r="AZ75" s="153"/>
      <c r="BA75" s="153"/>
      <c r="BB75" s="153"/>
      <c r="BC75" s="153"/>
      <c r="BD75" s="153"/>
      <c r="BE75" s="153"/>
      <c r="BF75" s="139"/>
      <c r="BG75" s="139"/>
      <c r="BH75" s="140"/>
    </row>
    <row r="76" spans="2:60" ht="7.5" customHeight="1">
      <c r="B76" s="138"/>
      <c r="C76" s="139"/>
      <c r="D76" s="139"/>
      <c r="E76" s="139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43"/>
      <c r="AK76" s="43"/>
      <c r="AL76" s="43"/>
      <c r="AM76" s="157" t="s">
        <v>132</v>
      </c>
      <c r="AN76" s="156" t="s">
        <v>127</v>
      </c>
      <c r="AO76" s="145"/>
      <c r="AP76" s="152"/>
      <c r="AQ76" s="152"/>
      <c r="AR76" s="152"/>
      <c r="AS76" s="152"/>
      <c r="AT76" s="152"/>
      <c r="AU76" s="152"/>
      <c r="AV76" s="139"/>
      <c r="AW76" s="157" t="s">
        <v>137</v>
      </c>
      <c r="AX76" s="156" t="s">
        <v>127</v>
      </c>
      <c r="AY76" s="145"/>
      <c r="AZ76" s="152"/>
      <c r="BA76" s="152"/>
      <c r="BB76" s="152"/>
      <c r="BC76" s="152"/>
      <c r="BD76" s="152"/>
      <c r="BE76" s="152"/>
      <c r="BF76" s="139"/>
      <c r="BG76" s="139"/>
      <c r="BH76" s="140"/>
    </row>
    <row r="77" spans="2:60" ht="7.5" customHeight="1">
      <c r="B77" s="138"/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58"/>
      <c r="AN77" s="156"/>
      <c r="AO77" s="149"/>
      <c r="AP77" s="153"/>
      <c r="AQ77" s="153"/>
      <c r="AR77" s="153"/>
      <c r="AS77" s="153"/>
      <c r="AT77" s="153"/>
      <c r="AU77" s="153"/>
      <c r="AV77" s="139"/>
      <c r="AW77" s="158"/>
      <c r="AX77" s="156"/>
      <c r="AY77" s="149"/>
      <c r="AZ77" s="153"/>
      <c r="BA77" s="153"/>
      <c r="BB77" s="153"/>
      <c r="BC77" s="153"/>
      <c r="BD77" s="153"/>
      <c r="BE77" s="153"/>
      <c r="BF77" s="139"/>
      <c r="BG77" s="139"/>
      <c r="BH77" s="140"/>
    </row>
    <row r="78" spans="2:60" ht="7.5" customHeight="1">
      <c r="B78" s="138"/>
      <c r="C78" s="139"/>
      <c r="D78" s="139"/>
      <c r="E78" s="139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43"/>
      <c r="AK78" s="43"/>
      <c r="AL78" s="43"/>
      <c r="AM78" s="158"/>
      <c r="AN78" s="156" t="s">
        <v>128</v>
      </c>
      <c r="AO78" s="152"/>
      <c r="AP78" s="152"/>
      <c r="AQ78" s="152"/>
      <c r="AR78" s="152"/>
      <c r="AS78" s="152"/>
      <c r="AT78" s="152"/>
      <c r="AU78" s="152"/>
      <c r="AV78" s="139"/>
      <c r="AW78" s="158"/>
      <c r="AX78" s="156" t="s">
        <v>128</v>
      </c>
      <c r="AY78" s="152"/>
      <c r="AZ78" s="152"/>
      <c r="BA78" s="152"/>
      <c r="BB78" s="152"/>
      <c r="BC78" s="152"/>
      <c r="BD78" s="152"/>
      <c r="BE78" s="152"/>
      <c r="BF78" s="139"/>
      <c r="BG78" s="139"/>
      <c r="BH78" s="140"/>
    </row>
    <row r="79" spans="2:60" ht="7.5" customHeight="1">
      <c r="B79" s="138"/>
      <c r="C79" s="139"/>
      <c r="D79" s="139"/>
      <c r="E79" s="139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5"/>
      <c r="AH79" s="155"/>
      <c r="AI79" s="155"/>
      <c r="AJ79" s="43"/>
      <c r="AK79" s="43"/>
      <c r="AL79" s="43"/>
      <c r="AM79" s="158"/>
      <c r="AN79" s="156"/>
      <c r="AO79" s="153"/>
      <c r="AP79" s="153"/>
      <c r="AQ79" s="153"/>
      <c r="AR79" s="153"/>
      <c r="AS79" s="153"/>
      <c r="AT79" s="153"/>
      <c r="AU79" s="153"/>
      <c r="AV79" s="139"/>
      <c r="AW79" s="158"/>
      <c r="AX79" s="156"/>
      <c r="AY79" s="153"/>
      <c r="AZ79" s="153"/>
      <c r="BA79" s="153"/>
      <c r="BB79" s="153"/>
      <c r="BC79" s="153"/>
      <c r="BD79" s="153"/>
      <c r="BE79" s="153"/>
      <c r="BF79" s="139"/>
      <c r="BG79" s="139"/>
      <c r="BH79" s="140"/>
    </row>
    <row r="80" spans="2:60" ht="7.5" customHeight="1" thickBot="1">
      <c r="B80" s="146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  <c r="AO80" s="147"/>
      <c r="AP80" s="147"/>
      <c r="AQ80" s="147"/>
      <c r="AR80" s="147"/>
      <c r="AS80" s="147"/>
      <c r="AT80" s="147"/>
      <c r="AU80" s="147"/>
      <c r="AV80" s="147"/>
      <c r="AW80" s="147"/>
      <c r="AX80" s="147"/>
      <c r="AY80" s="147"/>
      <c r="AZ80" s="147"/>
      <c r="BA80" s="147"/>
      <c r="BB80" s="147"/>
      <c r="BC80" s="147"/>
      <c r="BD80" s="147"/>
      <c r="BE80" s="147"/>
      <c r="BF80" s="147"/>
      <c r="BG80" s="147"/>
      <c r="BH80" s="148"/>
    </row>
    <row r="81" ht="7.5" customHeight="1"/>
    <row r="82" ht="7.5" customHeight="1"/>
    <row r="83" ht="7.5" customHeight="1"/>
  </sheetData>
  <sheetProtection algorithmName="SHA-512" hashValue="SD8nV8tJqHwvFzlhJ9Gy2KTDTI2MiNk967jvoq1EfkkQqObvR4F2WZg0idBhFATbuY3Rxy+B3q4kaXdsJGUW5g==" saltValue="+DKkwOffHRoXc9jS+ebu9g==" spinCount="100000" sheet="1" objects="1" scenarios="1" selectLockedCells="1"/>
  <mergeCells count="271">
    <mergeCell ref="C3:AJ5"/>
    <mergeCell ref="C6:AR8"/>
    <mergeCell ref="C11:F12"/>
    <mergeCell ref="G11:T12"/>
    <mergeCell ref="U11:Y12"/>
    <mergeCell ref="Z11:Z12"/>
    <mergeCell ref="AA11:AA12"/>
    <mergeCell ref="AB11:AB12"/>
    <mergeCell ref="AC11:AC12"/>
    <mergeCell ref="AD11:AE12"/>
    <mergeCell ref="AH11:AP12"/>
    <mergeCell ref="AQ11:AS12"/>
    <mergeCell ref="AU11:BC12"/>
    <mergeCell ref="BD11:BF12"/>
    <mergeCell ref="AR13:AS16"/>
    <mergeCell ref="C14:H15"/>
    <mergeCell ref="I14:J15"/>
    <mergeCell ref="K14:K15"/>
    <mergeCell ref="L14:M15"/>
    <mergeCell ref="P14:S15"/>
    <mergeCell ref="AY14:AY15"/>
    <mergeCell ref="AZ14:BB15"/>
    <mergeCell ref="BC14:BC15"/>
    <mergeCell ref="BD14:BF15"/>
    <mergeCell ref="AF16:AM17"/>
    <mergeCell ref="C17:F18"/>
    <mergeCell ref="G17:O18"/>
    <mergeCell ref="P17:S18"/>
    <mergeCell ref="T17:AD18"/>
    <mergeCell ref="AO17:AO18"/>
    <mergeCell ref="T14:AD15"/>
    <mergeCell ref="AF14:AN15"/>
    <mergeCell ref="AO14:AO15"/>
    <mergeCell ref="AP14:AQ15"/>
    <mergeCell ref="AT14:AT15"/>
    <mergeCell ref="AU14:AX15"/>
    <mergeCell ref="BD17:BG18"/>
    <mergeCell ref="AF18:AL19"/>
    <mergeCell ref="C20:H21"/>
    <mergeCell ref="I20:I21"/>
    <mergeCell ref="J20:M21"/>
    <mergeCell ref="N20:N21"/>
    <mergeCell ref="O20:R21"/>
    <mergeCell ref="S20:S21"/>
    <mergeCell ref="T20:V21"/>
    <mergeCell ref="W20:AD21"/>
    <mergeCell ref="AP17:AR18"/>
    <mergeCell ref="AT17:AT18"/>
    <mergeCell ref="AU17:AX18"/>
    <mergeCell ref="AY17:AY18"/>
    <mergeCell ref="AZ17:BB18"/>
    <mergeCell ref="BC17:BC18"/>
    <mergeCell ref="AO20:AO21"/>
    <mergeCell ref="AP20:AQ21"/>
    <mergeCell ref="AR20:BF21"/>
    <mergeCell ref="AD23:AG24"/>
    <mergeCell ref="AH23:AJ24"/>
    <mergeCell ref="AK23:AK24"/>
    <mergeCell ref="AL23:AN24"/>
    <mergeCell ref="AO23:AP24"/>
    <mergeCell ref="AQ23:AS24"/>
    <mergeCell ref="AT23:AU24"/>
    <mergeCell ref="AW23:AZ24"/>
    <mergeCell ref="BA23:BF24"/>
    <mergeCell ref="BA25:BF26"/>
    <mergeCell ref="C27:J29"/>
    <mergeCell ref="K27:L29"/>
    <mergeCell ref="M27:N29"/>
    <mergeCell ref="O27:P29"/>
    <mergeCell ref="Q27:R29"/>
    <mergeCell ref="S27:T29"/>
    <mergeCell ref="U27:V29"/>
    <mergeCell ref="AJ27:AO29"/>
    <mergeCell ref="AP27:AS29"/>
    <mergeCell ref="AT27:AX29"/>
    <mergeCell ref="AY27:BF29"/>
    <mergeCell ref="AC27:AD29"/>
    <mergeCell ref="AE27:AF29"/>
    <mergeCell ref="AG27:AI29"/>
    <mergeCell ref="C30:J32"/>
    <mergeCell ref="K30:L32"/>
    <mergeCell ref="M30:N32"/>
    <mergeCell ref="O30:P32"/>
    <mergeCell ref="Q30:R32"/>
    <mergeCell ref="S30:T32"/>
    <mergeCell ref="W27:X29"/>
    <mergeCell ref="Y27:Z29"/>
    <mergeCell ref="AA27:AB29"/>
    <mergeCell ref="AG30:AI32"/>
    <mergeCell ref="AJ30:AO32"/>
    <mergeCell ref="AP30:AS32"/>
    <mergeCell ref="AT30:AX32"/>
    <mergeCell ref="AY30:BF32"/>
    <mergeCell ref="C33:J35"/>
    <mergeCell ref="K33:L35"/>
    <mergeCell ref="M33:N35"/>
    <mergeCell ref="O33:P35"/>
    <mergeCell ref="Q33:R35"/>
    <mergeCell ref="U30:V32"/>
    <mergeCell ref="W30:X32"/>
    <mergeCell ref="Y30:Z32"/>
    <mergeCell ref="AA30:AB32"/>
    <mergeCell ref="AC30:AD32"/>
    <mergeCell ref="AE30:AF32"/>
    <mergeCell ref="AE33:AF35"/>
    <mergeCell ref="AG33:AI35"/>
    <mergeCell ref="AJ33:AO35"/>
    <mergeCell ref="AP33:AS35"/>
    <mergeCell ref="AT33:AX35"/>
    <mergeCell ref="AY33:BF35"/>
    <mergeCell ref="S33:T35"/>
    <mergeCell ref="U33:V35"/>
    <mergeCell ref="W33:X35"/>
    <mergeCell ref="Y33:Z35"/>
    <mergeCell ref="AA33:AB35"/>
    <mergeCell ref="AC33:AD35"/>
    <mergeCell ref="AG36:AI38"/>
    <mergeCell ref="AJ36:AO38"/>
    <mergeCell ref="AP36:AS38"/>
    <mergeCell ref="AT36:AX38"/>
    <mergeCell ref="AY36:BF38"/>
    <mergeCell ref="AC36:AD38"/>
    <mergeCell ref="AE36:AF38"/>
    <mergeCell ref="C39:J41"/>
    <mergeCell ref="K39:L41"/>
    <mergeCell ref="M39:N41"/>
    <mergeCell ref="O39:P41"/>
    <mergeCell ref="Q39:R41"/>
    <mergeCell ref="U36:V38"/>
    <mergeCell ref="W36:X38"/>
    <mergeCell ref="Y36:Z38"/>
    <mergeCell ref="AA36:AB38"/>
    <mergeCell ref="C36:J38"/>
    <mergeCell ref="K36:L38"/>
    <mergeCell ref="M36:N38"/>
    <mergeCell ref="O36:P38"/>
    <mergeCell ref="Q36:R38"/>
    <mergeCell ref="S36:T38"/>
    <mergeCell ref="AE39:AF41"/>
    <mergeCell ref="AG39:AI41"/>
    <mergeCell ref="AJ39:AO41"/>
    <mergeCell ref="AP39:AS41"/>
    <mergeCell ref="AT39:AX41"/>
    <mergeCell ref="AY39:BF41"/>
    <mergeCell ref="S39:T41"/>
    <mergeCell ref="U39:V41"/>
    <mergeCell ref="W39:X41"/>
    <mergeCell ref="Y39:Z41"/>
    <mergeCell ref="AA39:AB41"/>
    <mergeCell ref="AC39:AD41"/>
    <mergeCell ref="AG42:AI44"/>
    <mergeCell ref="AJ42:AO44"/>
    <mergeCell ref="AP42:AS44"/>
    <mergeCell ref="AT42:AX44"/>
    <mergeCell ref="AY42:BF44"/>
    <mergeCell ref="C45:J47"/>
    <mergeCell ref="K45:L47"/>
    <mergeCell ref="M45:N47"/>
    <mergeCell ref="O45:P47"/>
    <mergeCell ref="Q45:R47"/>
    <mergeCell ref="U42:V44"/>
    <mergeCell ref="W42:X44"/>
    <mergeCell ref="Y42:Z44"/>
    <mergeCell ref="AA42:AB44"/>
    <mergeCell ref="AC42:AD44"/>
    <mergeCell ref="AE42:AF44"/>
    <mergeCell ref="C42:J44"/>
    <mergeCell ref="K42:L44"/>
    <mergeCell ref="M42:N44"/>
    <mergeCell ref="O42:P44"/>
    <mergeCell ref="Q42:R44"/>
    <mergeCell ref="S42:T44"/>
    <mergeCell ref="AE45:AF47"/>
    <mergeCell ref="AG45:AI47"/>
    <mergeCell ref="AJ45:AO47"/>
    <mergeCell ref="AP45:AS47"/>
    <mergeCell ref="AT45:AX47"/>
    <mergeCell ref="AY45:BF47"/>
    <mergeCell ref="S45:T47"/>
    <mergeCell ref="U45:V47"/>
    <mergeCell ref="W45:X47"/>
    <mergeCell ref="Y45:Z47"/>
    <mergeCell ref="AA45:AB47"/>
    <mergeCell ref="AC45:AD47"/>
    <mergeCell ref="U48:V50"/>
    <mergeCell ref="W48:X50"/>
    <mergeCell ref="Y48:Z50"/>
    <mergeCell ref="AA48:AB50"/>
    <mergeCell ref="AC48:AD50"/>
    <mergeCell ref="AE48:AF50"/>
    <mergeCell ref="C48:J50"/>
    <mergeCell ref="K48:L50"/>
    <mergeCell ref="M48:N50"/>
    <mergeCell ref="O48:P50"/>
    <mergeCell ref="Q48:R50"/>
    <mergeCell ref="S48:T50"/>
    <mergeCell ref="AJ53:AO54"/>
    <mergeCell ref="AY53:BF54"/>
    <mergeCell ref="AJ55:AO56"/>
    <mergeCell ref="AS56:BC57"/>
    <mergeCell ref="AJ57:AO58"/>
    <mergeCell ref="AS58:BA59"/>
    <mergeCell ref="BB58:BC59"/>
    <mergeCell ref="AG48:AI50"/>
    <mergeCell ref="AJ48:AO50"/>
    <mergeCell ref="AP48:AS50"/>
    <mergeCell ref="AT48:AX50"/>
    <mergeCell ref="AY48:BF50"/>
    <mergeCell ref="AJ51:AO52"/>
    <mergeCell ref="AY51:BF52"/>
    <mergeCell ref="AW60:AW63"/>
    <mergeCell ref="AX60:AX61"/>
    <mergeCell ref="AZ60:BE61"/>
    <mergeCell ref="AN62:AN63"/>
    <mergeCell ref="AO62:AU63"/>
    <mergeCell ref="AX62:AX63"/>
    <mergeCell ref="AY62:BE63"/>
    <mergeCell ref="C60:J61"/>
    <mergeCell ref="K60:AI61"/>
    <mergeCell ref="AK60:AL63"/>
    <mergeCell ref="AM60:AM63"/>
    <mergeCell ref="AN60:AN61"/>
    <mergeCell ref="AP60:AU61"/>
    <mergeCell ref="C63:J64"/>
    <mergeCell ref="K63:AI64"/>
    <mergeCell ref="AM64:AM67"/>
    <mergeCell ref="AN64:AN65"/>
    <mergeCell ref="AP64:AU65"/>
    <mergeCell ref="AW64:AW67"/>
    <mergeCell ref="AX64:AX65"/>
    <mergeCell ref="AZ64:BE65"/>
    <mergeCell ref="C66:E67"/>
    <mergeCell ref="F66:AI67"/>
    <mergeCell ref="AN66:AN67"/>
    <mergeCell ref="AO66:AU67"/>
    <mergeCell ref="AX66:AX67"/>
    <mergeCell ref="AY66:BE67"/>
    <mergeCell ref="AX72:AX73"/>
    <mergeCell ref="AZ72:BE73"/>
    <mergeCell ref="AN74:AN75"/>
    <mergeCell ref="AO74:AU75"/>
    <mergeCell ref="AX74:AX75"/>
    <mergeCell ref="AY74:BE75"/>
    <mergeCell ref="F69:AI70"/>
    <mergeCell ref="AN70:AN71"/>
    <mergeCell ref="AO70:AU71"/>
    <mergeCell ref="AX70:AX71"/>
    <mergeCell ref="AY70:BE71"/>
    <mergeCell ref="F72:AI73"/>
    <mergeCell ref="AM72:AM75"/>
    <mergeCell ref="AN72:AN73"/>
    <mergeCell ref="AP72:AU73"/>
    <mergeCell ref="AW72:AW75"/>
    <mergeCell ref="AM68:AM71"/>
    <mergeCell ref="AN68:AN69"/>
    <mergeCell ref="AP68:AU69"/>
    <mergeCell ref="AW68:AW71"/>
    <mergeCell ref="AX68:AX69"/>
    <mergeCell ref="AZ68:BE69"/>
    <mergeCell ref="AZ76:BE77"/>
    <mergeCell ref="F78:AI79"/>
    <mergeCell ref="AN78:AN79"/>
    <mergeCell ref="AO78:AU79"/>
    <mergeCell ref="AX78:AX79"/>
    <mergeCell ref="AY78:BE79"/>
    <mergeCell ref="F75:AI76"/>
    <mergeCell ref="AM76:AM79"/>
    <mergeCell ref="AN76:AN77"/>
    <mergeCell ref="AP76:AU77"/>
    <mergeCell ref="AW76:AW79"/>
    <mergeCell ref="AX76:AX77"/>
  </mergeCells>
  <dataValidations count="5">
    <dataValidation type="list" allowBlank="1" showInputMessage="1" showErrorMessage="1" sqref="BB58:BC59">
      <formula1>"50,51,49"</formula1>
    </dataValidation>
    <dataValidation type="list" allowBlank="1" showInputMessage="1" showErrorMessage="1" sqref="K36:AD38">
      <formula1>"D,M/D,S"</formula1>
    </dataValidation>
    <dataValidation type="list" allowBlank="1" showErrorMessage="1" prompt="S for Sparse, _x000a_M for Moderate,_x000a_D for Dense" sqref="K45:AD47">
      <formula1>"S,M,D"</formula1>
    </dataValidation>
    <dataValidation type="list" allowBlank="1" showInputMessage="1" showErrorMessage="1" prompt="Choose the aspect from the drop down list" sqref="AT23:AU24">
      <formula1>"N,NE,E,SE,S,SW,W,NW,'"</formula1>
    </dataValidation>
    <dataValidation type="list" allowBlank="1" showErrorMessage="1" prompt="Enter _x000a_G for Green, _x000a_20 or 50." sqref="K48:AD50">
      <formula1>"G,20,50+"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86" orientation="landscape" r:id="rId1"/>
  <ignoredErrors>
    <ignoredError sqref="AG3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7</xdr:col>
                    <xdr:colOff>133350</xdr:colOff>
                    <xdr:row>18</xdr:row>
                    <xdr:rowOff>57150</xdr:rowOff>
                  </from>
                  <to>
                    <xdr:col>9</xdr:col>
                    <xdr:colOff>28575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12</xdr:col>
                    <xdr:colOff>133350</xdr:colOff>
                    <xdr:row>18</xdr:row>
                    <xdr:rowOff>57150</xdr:rowOff>
                  </from>
                  <to>
                    <xdr:col>14</xdr:col>
                    <xdr:colOff>38100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17</xdr:col>
                    <xdr:colOff>133350</xdr:colOff>
                    <xdr:row>18</xdr:row>
                    <xdr:rowOff>57150</xdr:rowOff>
                  </from>
                  <to>
                    <xdr:col>19</xdr:col>
                    <xdr:colOff>38100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39</xdr:col>
                    <xdr:colOff>133350</xdr:colOff>
                    <xdr:row>15</xdr:row>
                    <xdr:rowOff>57150</xdr:rowOff>
                  </from>
                  <to>
                    <xdr:col>41</xdr:col>
                    <xdr:colOff>28575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39</xdr:col>
                    <xdr:colOff>133350</xdr:colOff>
                    <xdr:row>18</xdr:row>
                    <xdr:rowOff>57150</xdr:rowOff>
                  </from>
                  <to>
                    <xdr:col>41</xdr:col>
                    <xdr:colOff>28575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44</xdr:col>
                    <xdr:colOff>133350</xdr:colOff>
                    <xdr:row>15</xdr:row>
                    <xdr:rowOff>57150</xdr:rowOff>
                  </from>
                  <to>
                    <xdr:col>46</xdr:col>
                    <xdr:colOff>28575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49</xdr:col>
                    <xdr:colOff>133350</xdr:colOff>
                    <xdr:row>15</xdr:row>
                    <xdr:rowOff>57150</xdr:rowOff>
                  </from>
                  <to>
                    <xdr:col>51</xdr:col>
                    <xdr:colOff>28575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53</xdr:col>
                    <xdr:colOff>133350</xdr:colOff>
                    <xdr:row>15</xdr:row>
                    <xdr:rowOff>57150</xdr:rowOff>
                  </from>
                  <to>
                    <xdr:col>55</xdr:col>
                    <xdr:colOff>28575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53</xdr:col>
                    <xdr:colOff>133350</xdr:colOff>
                    <xdr:row>12</xdr:row>
                    <xdr:rowOff>57150</xdr:rowOff>
                  </from>
                  <to>
                    <xdr:col>55</xdr:col>
                    <xdr:colOff>28575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49</xdr:col>
                    <xdr:colOff>133350</xdr:colOff>
                    <xdr:row>12</xdr:row>
                    <xdr:rowOff>57150</xdr:rowOff>
                  </from>
                  <to>
                    <xdr:col>51</xdr:col>
                    <xdr:colOff>28575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44</xdr:col>
                    <xdr:colOff>133350</xdr:colOff>
                    <xdr:row>12</xdr:row>
                    <xdr:rowOff>57150</xdr:rowOff>
                  </from>
                  <to>
                    <xdr:col>46</xdr:col>
                    <xdr:colOff>28575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39</xdr:col>
                    <xdr:colOff>142875</xdr:colOff>
                    <xdr:row>12</xdr:row>
                    <xdr:rowOff>66675</xdr:rowOff>
                  </from>
                  <to>
                    <xdr:col>41</xdr:col>
                    <xdr:colOff>38100</xdr:colOff>
                    <xdr:row>15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2" tint="-0.249977111117893"/>
  </sheetPr>
  <dimension ref="B2:M43"/>
  <sheetViews>
    <sheetView showGridLines="0" showRowColHeaders="0" workbookViewId="0">
      <selection sqref="A1:XFD1048576"/>
    </sheetView>
  </sheetViews>
  <sheetFormatPr defaultRowHeight="15"/>
  <cols>
    <col min="2" max="2" width="0.85546875" customWidth="1"/>
    <col min="3" max="3" width="10.5703125" customWidth="1"/>
    <col min="4" max="9" width="14.28515625" customWidth="1"/>
    <col min="10" max="10" width="0.85546875" customWidth="1"/>
    <col min="12" max="12" width="0.85546875" customWidth="1"/>
    <col min="13" max="13" width="9.5703125" customWidth="1"/>
    <col min="14" max="23" width="5.7109375" customWidth="1"/>
    <col min="24" max="24" width="0.85546875" customWidth="1"/>
    <col min="26" max="26" width="0.85546875" customWidth="1"/>
    <col min="27" max="27" width="9.5703125" customWidth="1"/>
    <col min="28" max="36" width="5.7109375" customWidth="1"/>
    <col min="37" max="37" width="0.85546875" customWidth="1"/>
  </cols>
  <sheetData>
    <row r="2" spans="2:13" ht="21">
      <c r="B2" s="419" t="s">
        <v>108</v>
      </c>
      <c r="C2" s="419"/>
      <c r="D2" s="419"/>
      <c r="E2" s="419"/>
      <c r="F2" s="419"/>
      <c r="G2" s="419"/>
      <c r="H2" s="419"/>
      <c r="I2" s="419"/>
      <c r="J2" s="419"/>
    </row>
    <row r="3" spans="2:13" ht="6.95" customHeight="1" thickBot="1"/>
    <row r="4" spans="2:13" ht="3.95" customHeight="1">
      <c r="B4" s="2"/>
      <c r="C4" s="3"/>
      <c r="D4" s="3"/>
      <c r="E4" s="3"/>
      <c r="F4" s="3"/>
      <c r="G4" s="3"/>
      <c r="H4" s="3"/>
      <c r="I4" s="3"/>
      <c r="J4" s="4"/>
    </row>
    <row r="5" spans="2:13">
      <c r="B5" s="5"/>
      <c r="C5" s="422" t="s">
        <v>18</v>
      </c>
      <c r="D5" s="420" t="s">
        <v>17</v>
      </c>
      <c r="E5" s="420"/>
      <c r="F5" s="420"/>
      <c r="G5" s="420"/>
      <c r="H5" s="420"/>
      <c r="I5" s="421"/>
      <c r="J5" s="6"/>
    </row>
    <row r="6" spans="2:13" ht="48" customHeight="1" thickBot="1">
      <c r="B6" s="5"/>
      <c r="C6" s="423"/>
      <c r="D6" s="49" t="s">
        <v>93</v>
      </c>
      <c r="E6" s="65" t="s">
        <v>15</v>
      </c>
      <c r="F6" s="61" t="s">
        <v>92</v>
      </c>
      <c r="G6" s="57" t="s">
        <v>94</v>
      </c>
      <c r="H6" s="69" t="s">
        <v>102</v>
      </c>
      <c r="I6" s="53" t="s">
        <v>91</v>
      </c>
      <c r="J6" s="6"/>
    </row>
    <row r="7" spans="2:13">
      <c r="B7" s="5"/>
      <c r="C7" s="45"/>
      <c r="D7" s="424" t="s">
        <v>19</v>
      </c>
      <c r="E7" s="425"/>
      <c r="F7" s="425"/>
      <c r="G7" s="425"/>
      <c r="H7" s="425"/>
      <c r="I7" s="426"/>
      <c r="J7" s="6"/>
    </row>
    <row r="8" spans="2:13">
      <c r="B8" s="5"/>
      <c r="C8" s="46">
        <v>5</v>
      </c>
      <c r="D8" s="50">
        <v>3.2</v>
      </c>
      <c r="E8" s="66">
        <v>2.6</v>
      </c>
      <c r="F8" s="62">
        <v>2.7</v>
      </c>
      <c r="G8" s="58">
        <v>2.5</v>
      </c>
      <c r="H8" s="70">
        <v>2.8</v>
      </c>
      <c r="I8" s="54">
        <v>4.4000000000000004</v>
      </c>
      <c r="J8" s="6"/>
    </row>
    <row r="9" spans="2:13">
      <c r="B9" s="5"/>
      <c r="C9" s="47">
        <v>10</v>
      </c>
      <c r="D9" s="51">
        <v>6.4</v>
      </c>
      <c r="E9" s="67">
        <v>5.0999999999999996</v>
      </c>
      <c r="F9" s="63">
        <v>5.3</v>
      </c>
      <c r="G9" s="59">
        <v>4.9000000000000004</v>
      </c>
      <c r="H9" s="71">
        <v>5.2</v>
      </c>
      <c r="I9" s="55">
        <v>8.8000000000000007</v>
      </c>
      <c r="J9" s="6"/>
      <c r="M9" s="1"/>
    </row>
    <row r="10" spans="2:13">
      <c r="B10" s="5"/>
      <c r="C10" s="47">
        <v>15</v>
      </c>
      <c r="D10" s="51">
        <v>9.6</v>
      </c>
      <c r="E10" s="67">
        <v>7.7</v>
      </c>
      <c r="F10" s="63">
        <v>8</v>
      </c>
      <c r="G10" s="59">
        <v>7.4</v>
      </c>
      <c r="H10" s="71">
        <v>7.2</v>
      </c>
      <c r="I10" s="55">
        <v>13.2</v>
      </c>
      <c r="J10" s="6"/>
      <c r="M10" s="1"/>
    </row>
    <row r="11" spans="2:13">
      <c r="B11" s="5"/>
      <c r="C11" s="47">
        <v>20</v>
      </c>
      <c r="D11" s="51">
        <v>13</v>
      </c>
      <c r="E11" s="67">
        <v>10.3</v>
      </c>
      <c r="F11" s="63">
        <v>11</v>
      </c>
      <c r="G11" s="59">
        <v>10</v>
      </c>
      <c r="H11" s="71">
        <v>9</v>
      </c>
      <c r="I11" s="55">
        <v>17.600000000000001</v>
      </c>
      <c r="J11" s="6"/>
      <c r="M11" s="1"/>
    </row>
    <row r="12" spans="2:13">
      <c r="B12" s="5"/>
      <c r="C12" s="47">
        <v>25</v>
      </c>
      <c r="D12" s="51">
        <v>16</v>
      </c>
      <c r="E12" s="67">
        <v>13</v>
      </c>
      <c r="F12" s="63">
        <v>13</v>
      </c>
      <c r="G12" s="59">
        <v>12.4</v>
      </c>
      <c r="H12" s="71">
        <v>10.7</v>
      </c>
      <c r="I12" s="55">
        <v>22</v>
      </c>
      <c r="J12" s="6"/>
      <c r="M12" s="1"/>
    </row>
    <row r="13" spans="2:13">
      <c r="B13" s="5"/>
      <c r="C13" s="47">
        <v>30</v>
      </c>
      <c r="D13" s="51">
        <v>19</v>
      </c>
      <c r="E13" s="67">
        <v>15</v>
      </c>
      <c r="F13" s="63">
        <v>16</v>
      </c>
      <c r="G13" s="59">
        <v>15</v>
      </c>
      <c r="H13" s="71">
        <v>12</v>
      </c>
      <c r="I13" s="55">
        <v>26.4</v>
      </c>
      <c r="J13" s="6"/>
      <c r="M13" s="1"/>
    </row>
    <row r="14" spans="2:13">
      <c r="B14" s="5"/>
      <c r="C14" s="47">
        <v>35</v>
      </c>
      <c r="D14" s="51">
        <v>23</v>
      </c>
      <c r="E14" s="67">
        <v>17</v>
      </c>
      <c r="F14" s="63">
        <v>19</v>
      </c>
      <c r="G14" s="59">
        <v>17</v>
      </c>
      <c r="H14" s="71">
        <v>14</v>
      </c>
      <c r="I14" s="55">
        <v>30</v>
      </c>
      <c r="J14" s="6"/>
      <c r="M14" s="1"/>
    </row>
    <row r="15" spans="2:13">
      <c r="B15" s="5"/>
      <c r="C15" s="47">
        <v>40</v>
      </c>
      <c r="D15" s="51">
        <v>26</v>
      </c>
      <c r="E15" s="67">
        <v>19</v>
      </c>
      <c r="F15" s="63">
        <v>21</v>
      </c>
      <c r="G15" s="59">
        <v>20</v>
      </c>
      <c r="H15" s="71">
        <v>16</v>
      </c>
      <c r="I15" s="55"/>
      <c r="J15" s="6"/>
      <c r="M15" s="1"/>
    </row>
    <row r="16" spans="2:13">
      <c r="B16" s="5"/>
      <c r="C16" s="47">
        <v>45</v>
      </c>
      <c r="D16" s="51">
        <v>29</v>
      </c>
      <c r="E16" s="67">
        <v>22</v>
      </c>
      <c r="F16" s="63">
        <v>24</v>
      </c>
      <c r="G16" s="59">
        <v>22</v>
      </c>
      <c r="H16" s="71">
        <v>18</v>
      </c>
      <c r="I16" s="55"/>
      <c r="J16" s="6"/>
      <c r="M16" s="1"/>
    </row>
    <row r="17" spans="2:13">
      <c r="B17" s="5"/>
      <c r="C17" s="47">
        <v>50</v>
      </c>
      <c r="D17" s="51">
        <v>32</v>
      </c>
      <c r="E17" s="67">
        <v>25</v>
      </c>
      <c r="F17" s="63">
        <v>27</v>
      </c>
      <c r="G17" s="59">
        <v>25</v>
      </c>
      <c r="H17" s="71">
        <v>20</v>
      </c>
      <c r="I17" s="55"/>
      <c r="J17" s="6"/>
      <c r="M17" s="1"/>
    </row>
    <row r="18" spans="2:13">
      <c r="B18" s="5"/>
      <c r="C18" s="47">
        <v>55</v>
      </c>
      <c r="D18" s="51">
        <v>35</v>
      </c>
      <c r="E18" s="67">
        <v>27</v>
      </c>
      <c r="F18" s="63">
        <v>19</v>
      </c>
      <c r="G18" s="59">
        <v>27</v>
      </c>
      <c r="H18" s="71">
        <v>22</v>
      </c>
      <c r="I18" s="55"/>
      <c r="J18" s="6"/>
      <c r="M18" s="1"/>
    </row>
    <row r="19" spans="2:13">
      <c r="B19" s="5"/>
      <c r="C19" s="47">
        <v>60</v>
      </c>
      <c r="D19" s="51">
        <v>39</v>
      </c>
      <c r="E19" s="67"/>
      <c r="F19" s="63"/>
      <c r="G19" s="59">
        <v>29</v>
      </c>
      <c r="H19" s="71">
        <v>24</v>
      </c>
      <c r="I19" s="55"/>
      <c r="J19" s="6"/>
    </row>
    <row r="20" spans="2:13">
      <c r="B20" s="5"/>
      <c r="C20" s="47">
        <v>65</v>
      </c>
      <c r="D20" s="51">
        <v>42</v>
      </c>
      <c r="E20" s="67"/>
      <c r="F20" s="63"/>
      <c r="G20" s="59">
        <v>31</v>
      </c>
      <c r="H20" s="71">
        <v>26</v>
      </c>
      <c r="I20" s="55"/>
      <c r="J20" s="6"/>
    </row>
    <row r="21" spans="2:13">
      <c r="B21" s="5"/>
      <c r="C21" s="47">
        <v>70</v>
      </c>
      <c r="D21" s="51">
        <v>45</v>
      </c>
      <c r="E21" s="67"/>
      <c r="F21" s="63"/>
      <c r="G21" s="59">
        <v>33</v>
      </c>
      <c r="H21" s="71">
        <v>28</v>
      </c>
      <c r="I21" s="55"/>
      <c r="J21" s="6"/>
    </row>
    <row r="22" spans="2:13">
      <c r="B22" s="5"/>
      <c r="C22" s="47">
        <v>80</v>
      </c>
      <c r="D22" s="51">
        <v>51</v>
      </c>
      <c r="E22" s="67"/>
      <c r="F22" s="63"/>
      <c r="G22" s="59">
        <v>37</v>
      </c>
      <c r="H22" s="71">
        <v>31</v>
      </c>
      <c r="I22" s="55"/>
      <c r="J22" s="6"/>
    </row>
    <row r="23" spans="2:13">
      <c r="B23" s="5"/>
      <c r="C23" s="47">
        <v>90</v>
      </c>
      <c r="D23" s="51">
        <v>58</v>
      </c>
      <c r="E23" s="67"/>
      <c r="F23" s="63"/>
      <c r="G23" s="59">
        <v>41</v>
      </c>
      <c r="H23" s="71">
        <v>34</v>
      </c>
      <c r="I23" s="55"/>
      <c r="J23" s="6"/>
    </row>
    <row r="24" spans="2:13" ht="15.75" thickBot="1">
      <c r="B24" s="5"/>
      <c r="C24" s="48">
        <v>100</v>
      </c>
      <c r="D24" s="52">
        <v>64</v>
      </c>
      <c r="E24" s="68"/>
      <c r="F24" s="64"/>
      <c r="G24" s="60">
        <v>45</v>
      </c>
      <c r="H24" s="72">
        <v>37</v>
      </c>
      <c r="I24" s="56"/>
      <c r="J24" s="6"/>
    </row>
    <row r="25" spans="2:13" ht="3.95" customHeight="1" thickBot="1">
      <c r="B25" s="7"/>
      <c r="C25" s="8"/>
      <c r="D25" s="8"/>
      <c r="E25" s="9"/>
      <c r="F25" s="9"/>
      <c r="G25" s="9"/>
      <c r="H25" s="9"/>
      <c r="I25" s="9"/>
      <c r="J25" s="10"/>
    </row>
    <row r="26" spans="2:13">
      <c r="E26" s="1"/>
      <c r="F26" s="1"/>
      <c r="G26" s="1"/>
      <c r="H26" s="1"/>
      <c r="I26" s="1"/>
    </row>
    <row r="27" spans="2:13">
      <c r="E27" s="1"/>
      <c r="F27" s="1"/>
      <c r="G27" s="1"/>
      <c r="H27" s="1"/>
      <c r="I27" s="1"/>
    </row>
    <row r="32" spans="2:13" ht="3.95" customHeight="1"/>
    <row r="43" ht="3.95" customHeight="1"/>
  </sheetData>
  <sheetProtection sheet="1" objects="1" scenarios="1" selectLockedCells="1" selectUnlockedCells="1"/>
  <mergeCells count="4">
    <mergeCell ref="B2:J2"/>
    <mergeCell ref="D5:I5"/>
    <mergeCell ref="C5:C6"/>
    <mergeCell ref="D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8000"/>
  </sheetPr>
  <dimension ref="B2:J17"/>
  <sheetViews>
    <sheetView showGridLines="0" showRowColHeaders="0" workbookViewId="0">
      <selection sqref="A1:XFD1048576"/>
    </sheetView>
  </sheetViews>
  <sheetFormatPr defaultRowHeight="15"/>
  <cols>
    <col min="2" max="2" width="0.85546875" customWidth="1"/>
    <col min="3" max="3" width="10.5703125" customWidth="1"/>
    <col min="4" max="9" width="9.7109375" customWidth="1"/>
    <col min="10" max="10" width="0.85546875" customWidth="1"/>
  </cols>
  <sheetData>
    <row r="2" spans="2:10" ht="21">
      <c r="B2" s="427" t="s">
        <v>109</v>
      </c>
      <c r="C2" s="427"/>
      <c r="D2" s="427"/>
      <c r="E2" s="427"/>
      <c r="F2" s="427"/>
      <c r="G2" s="427"/>
      <c r="H2" s="427"/>
      <c r="I2" s="427"/>
      <c r="J2" s="427"/>
    </row>
    <row r="3" spans="2:10" ht="6.95" customHeight="1" thickBot="1"/>
    <row r="4" spans="2:10" ht="5.0999999999999996" customHeight="1">
      <c r="B4" s="2"/>
      <c r="C4" s="3"/>
      <c r="D4" s="3"/>
      <c r="E4" s="3"/>
      <c r="F4" s="3"/>
      <c r="G4" s="3"/>
      <c r="H4" s="3"/>
      <c r="I4" s="3"/>
      <c r="J4" s="4"/>
    </row>
    <row r="5" spans="2:10" ht="15" customHeight="1">
      <c r="B5" s="5"/>
      <c r="C5" s="428" t="s">
        <v>148</v>
      </c>
      <c r="D5" s="430" t="s">
        <v>105</v>
      </c>
      <c r="E5" s="431"/>
      <c r="F5" s="432" t="s">
        <v>106</v>
      </c>
      <c r="G5" s="433"/>
      <c r="H5" s="434" t="s">
        <v>107</v>
      </c>
      <c r="I5" s="435"/>
      <c r="J5" s="6"/>
    </row>
    <row r="6" spans="2:10" ht="39.75" customHeight="1">
      <c r="B6" s="5"/>
      <c r="C6" s="429"/>
      <c r="D6" s="77" t="s">
        <v>103</v>
      </c>
      <c r="E6" s="78" t="s">
        <v>104</v>
      </c>
      <c r="F6" s="83" t="s">
        <v>103</v>
      </c>
      <c r="G6" s="84" t="s">
        <v>104</v>
      </c>
      <c r="H6" s="89" t="s">
        <v>103</v>
      </c>
      <c r="I6" s="90" t="s">
        <v>104</v>
      </c>
      <c r="J6" s="6"/>
    </row>
    <row r="7" spans="2:10">
      <c r="B7" s="5"/>
      <c r="C7" s="75">
        <v>0.1</v>
      </c>
      <c r="D7" s="79">
        <v>6</v>
      </c>
      <c r="E7" s="80">
        <v>3</v>
      </c>
      <c r="F7" s="85">
        <v>6</v>
      </c>
      <c r="G7" s="86">
        <v>3</v>
      </c>
      <c r="H7" s="91">
        <v>5</v>
      </c>
      <c r="I7" s="92">
        <v>2</v>
      </c>
      <c r="J7" s="6"/>
    </row>
    <row r="8" spans="2:10">
      <c r="B8" s="5"/>
      <c r="C8" s="76">
        <v>0.2</v>
      </c>
      <c r="D8" s="81">
        <v>13</v>
      </c>
      <c r="E8" s="82">
        <v>8</v>
      </c>
      <c r="F8" s="87">
        <v>11</v>
      </c>
      <c r="G8" s="88">
        <v>6</v>
      </c>
      <c r="H8" s="93">
        <v>9</v>
      </c>
      <c r="I8" s="94">
        <v>4</v>
      </c>
      <c r="J8" s="6"/>
    </row>
    <row r="9" spans="2:10">
      <c r="B9" s="5"/>
      <c r="C9" s="75">
        <v>0.3</v>
      </c>
      <c r="D9" s="81">
        <v>19</v>
      </c>
      <c r="E9" s="82">
        <v>12</v>
      </c>
      <c r="F9" s="87">
        <v>16</v>
      </c>
      <c r="G9" s="88">
        <v>9</v>
      </c>
      <c r="H9" s="93">
        <v>13</v>
      </c>
      <c r="I9" s="94">
        <v>6</v>
      </c>
      <c r="J9" s="6"/>
    </row>
    <row r="10" spans="2:10">
      <c r="B10" s="5"/>
      <c r="C10" s="76">
        <v>0.4</v>
      </c>
      <c r="D10" s="81">
        <v>25</v>
      </c>
      <c r="E10" s="82">
        <v>15</v>
      </c>
      <c r="F10" s="87">
        <v>20</v>
      </c>
      <c r="G10" s="88">
        <v>11</v>
      </c>
      <c r="H10" s="93">
        <v>16</v>
      </c>
      <c r="I10" s="94">
        <v>8</v>
      </c>
      <c r="J10" s="6"/>
    </row>
    <row r="11" spans="2:10">
      <c r="B11" s="5"/>
      <c r="C11" s="75">
        <v>0.5</v>
      </c>
      <c r="D11" s="81">
        <v>32</v>
      </c>
      <c r="E11" s="82">
        <v>19</v>
      </c>
      <c r="F11" s="87">
        <v>25</v>
      </c>
      <c r="G11" s="88">
        <v>13</v>
      </c>
      <c r="H11" s="93">
        <v>20</v>
      </c>
      <c r="I11" s="94">
        <v>10</v>
      </c>
      <c r="J11" s="6"/>
    </row>
    <row r="12" spans="2:10">
      <c r="B12" s="5"/>
      <c r="C12" s="76">
        <v>0.6</v>
      </c>
      <c r="D12" s="81">
        <v>38</v>
      </c>
      <c r="E12" s="82">
        <v>22</v>
      </c>
      <c r="F12" s="87">
        <v>31</v>
      </c>
      <c r="G12" s="88">
        <v>16</v>
      </c>
      <c r="H12" s="93">
        <v>24</v>
      </c>
      <c r="I12" s="94">
        <v>12</v>
      </c>
      <c r="J12" s="6"/>
    </row>
    <row r="13" spans="2:10">
      <c r="B13" s="5"/>
      <c r="C13" s="76">
        <v>0.8</v>
      </c>
      <c r="D13" s="81">
        <v>50</v>
      </c>
      <c r="E13" s="82">
        <v>30</v>
      </c>
      <c r="F13" s="87">
        <v>41</v>
      </c>
      <c r="G13" s="88">
        <v>22</v>
      </c>
      <c r="H13" s="93">
        <v>32</v>
      </c>
      <c r="I13" s="94">
        <v>16</v>
      </c>
      <c r="J13" s="6"/>
    </row>
    <row r="14" spans="2:10">
      <c r="B14" s="5"/>
      <c r="C14" s="76">
        <v>1</v>
      </c>
      <c r="D14" s="81">
        <v>62</v>
      </c>
      <c r="E14" s="82">
        <v>37</v>
      </c>
      <c r="F14" s="87">
        <v>50</v>
      </c>
      <c r="G14" s="88">
        <v>18</v>
      </c>
      <c r="H14" s="93">
        <v>40</v>
      </c>
      <c r="I14" s="94">
        <v>20</v>
      </c>
      <c r="J14" s="6"/>
    </row>
    <row r="15" spans="2:10">
      <c r="B15" s="5"/>
      <c r="C15" s="76">
        <v>1.2</v>
      </c>
      <c r="D15" s="81">
        <v>72</v>
      </c>
      <c r="E15" s="82">
        <v>42</v>
      </c>
      <c r="F15" s="87">
        <v>60</v>
      </c>
      <c r="G15" s="88">
        <v>33</v>
      </c>
      <c r="H15" s="93">
        <v>48</v>
      </c>
      <c r="I15" s="94">
        <v>24</v>
      </c>
      <c r="J15" s="6"/>
    </row>
    <row r="16" spans="2:10">
      <c r="B16" s="5"/>
      <c r="C16" s="95">
        <v>1.5</v>
      </c>
      <c r="D16" s="96">
        <v>80</v>
      </c>
      <c r="E16" s="97">
        <v>48</v>
      </c>
      <c r="F16" s="98">
        <v>68</v>
      </c>
      <c r="G16" s="99">
        <v>38</v>
      </c>
      <c r="H16" s="100">
        <v>56</v>
      </c>
      <c r="I16" s="101">
        <v>28</v>
      </c>
      <c r="J16" s="6"/>
    </row>
    <row r="17" spans="2:10" ht="5.0999999999999996" customHeight="1" thickBot="1">
      <c r="B17" s="7"/>
      <c r="C17" s="8"/>
      <c r="D17" s="8"/>
      <c r="E17" s="9"/>
      <c r="F17" s="9"/>
      <c r="G17" s="9"/>
      <c r="H17" s="9"/>
      <c r="I17" s="9"/>
      <c r="J17" s="10"/>
    </row>
  </sheetData>
  <sheetProtection sheet="1" objects="1" scenarios="1" selectLockedCells="1" selectUnlockedCells="1"/>
  <mergeCells count="5">
    <mergeCell ref="B2:J2"/>
    <mergeCell ref="C5:C6"/>
    <mergeCell ref="D5:E5"/>
    <mergeCell ref="F5:G5"/>
    <mergeCell ref="H5:I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B2:O30"/>
  <sheetViews>
    <sheetView showGridLines="0" showRowColHeaders="0" workbookViewId="0">
      <selection sqref="A1:XFD1048576"/>
    </sheetView>
  </sheetViews>
  <sheetFormatPr defaultRowHeight="15"/>
  <cols>
    <col min="2" max="2" width="4.28515625" customWidth="1"/>
    <col min="3" max="3" width="20" customWidth="1"/>
    <col min="4" max="4" width="5.7109375" customWidth="1"/>
    <col min="5" max="6" width="1.7109375" customWidth="1"/>
    <col min="7" max="15" width="7.7109375" customWidth="1"/>
  </cols>
  <sheetData>
    <row r="2" spans="2:15" ht="52.5" customHeight="1">
      <c r="B2" s="438" t="s">
        <v>110</v>
      </c>
      <c r="C2" s="439"/>
      <c r="D2" s="453" t="s">
        <v>111</v>
      </c>
      <c r="E2" s="453"/>
      <c r="F2" s="453"/>
      <c r="G2" s="446" t="s">
        <v>112</v>
      </c>
      <c r="H2" s="447"/>
      <c r="I2" s="447"/>
      <c r="J2" s="448" t="s">
        <v>113</v>
      </c>
      <c r="K2" s="449"/>
      <c r="L2" s="449"/>
      <c r="M2" s="450" t="s">
        <v>114</v>
      </c>
      <c r="N2" s="451"/>
      <c r="O2" s="452"/>
    </row>
    <row r="3" spans="2:15">
      <c r="B3" s="440"/>
      <c r="C3" s="441"/>
      <c r="D3" s="454"/>
      <c r="E3" s="454"/>
      <c r="F3" s="454"/>
      <c r="G3" s="127" t="s">
        <v>105</v>
      </c>
      <c r="H3" s="114" t="s">
        <v>115</v>
      </c>
      <c r="I3" s="115" t="s">
        <v>107</v>
      </c>
      <c r="J3" s="127" t="s">
        <v>105</v>
      </c>
      <c r="K3" s="114" t="s">
        <v>115</v>
      </c>
      <c r="L3" s="115" t="s">
        <v>107</v>
      </c>
      <c r="M3" s="127" t="s">
        <v>105</v>
      </c>
      <c r="N3" s="114" t="s">
        <v>115</v>
      </c>
      <c r="O3" s="122" t="s">
        <v>107</v>
      </c>
    </row>
    <row r="4" spans="2:15">
      <c r="B4" s="442">
        <v>1</v>
      </c>
      <c r="C4" s="445" t="s">
        <v>116</v>
      </c>
      <c r="D4" s="102">
        <v>7</v>
      </c>
      <c r="E4" s="103" t="s">
        <v>122</v>
      </c>
      <c r="F4" s="103"/>
      <c r="G4" s="128">
        <v>40</v>
      </c>
      <c r="H4" s="116">
        <v>35</v>
      </c>
      <c r="I4" s="119">
        <v>31</v>
      </c>
      <c r="J4" s="128">
        <v>9</v>
      </c>
      <c r="K4" s="116">
        <v>8</v>
      </c>
      <c r="L4" s="119">
        <v>7</v>
      </c>
      <c r="M4" s="128">
        <v>0.5</v>
      </c>
      <c r="N4" s="116">
        <v>0.3</v>
      </c>
      <c r="O4" s="123">
        <v>0.3</v>
      </c>
    </row>
    <row r="5" spans="2:15">
      <c r="B5" s="443"/>
      <c r="C5" s="436"/>
      <c r="D5" s="104">
        <v>6</v>
      </c>
      <c r="E5" s="105"/>
      <c r="F5" s="105"/>
      <c r="G5" s="129">
        <v>35</v>
      </c>
      <c r="H5" s="117">
        <v>31</v>
      </c>
      <c r="I5" s="120">
        <v>26</v>
      </c>
      <c r="J5" s="129">
        <v>8</v>
      </c>
      <c r="K5" s="117">
        <v>7</v>
      </c>
      <c r="L5" s="120">
        <v>6</v>
      </c>
      <c r="M5" s="129">
        <v>0.5</v>
      </c>
      <c r="N5" s="117">
        <v>0.3</v>
      </c>
      <c r="O5" s="124">
        <v>0.3</v>
      </c>
    </row>
    <row r="6" spans="2:15">
      <c r="B6" s="443"/>
      <c r="C6" s="436"/>
      <c r="D6" s="104">
        <v>5.5</v>
      </c>
      <c r="E6" s="105"/>
      <c r="F6" s="105"/>
      <c r="G6" s="129">
        <v>30</v>
      </c>
      <c r="H6" s="117">
        <v>27</v>
      </c>
      <c r="I6" s="120">
        <v>23</v>
      </c>
      <c r="J6" s="129">
        <v>7</v>
      </c>
      <c r="K6" s="117">
        <v>6</v>
      </c>
      <c r="L6" s="120">
        <v>5</v>
      </c>
      <c r="M6" s="129">
        <v>0.5</v>
      </c>
      <c r="N6" s="117">
        <v>0.3</v>
      </c>
      <c r="O6" s="124">
        <v>0.2</v>
      </c>
    </row>
    <row r="7" spans="2:15">
      <c r="B7" s="444"/>
      <c r="C7" s="437"/>
      <c r="D7" s="106">
        <v>5</v>
      </c>
      <c r="E7" s="107" t="s">
        <v>66</v>
      </c>
      <c r="F7" s="107"/>
      <c r="G7" s="130">
        <v>23</v>
      </c>
      <c r="H7" s="118">
        <v>20</v>
      </c>
      <c r="I7" s="121">
        <v>17</v>
      </c>
      <c r="J7" s="130">
        <v>5</v>
      </c>
      <c r="K7" s="118">
        <v>5</v>
      </c>
      <c r="L7" s="121">
        <v>4</v>
      </c>
      <c r="M7" s="130">
        <v>0.5</v>
      </c>
      <c r="N7" s="118">
        <v>0.3</v>
      </c>
      <c r="O7" s="125">
        <v>0.2</v>
      </c>
    </row>
    <row r="8" spans="2:15">
      <c r="B8" s="442">
        <v>2</v>
      </c>
      <c r="C8" s="445" t="s">
        <v>117</v>
      </c>
      <c r="D8" s="102">
        <v>7</v>
      </c>
      <c r="E8" s="108" t="s">
        <v>122</v>
      </c>
      <c r="F8" s="109"/>
      <c r="G8" s="128">
        <v>49</v>
      </c>
      <c r="H8" s="116">
        <v>43</v>
      </c>
      <c r="I8" s="119">
        <v>39</v>
      </c>
      <c r="J8" s="128">
        <v>10</v>
      </c>
      <c r="K8" s="116">
        <v>9</v>
      </c>
      <c r="L8" s="119">
        <v>8</v>
      </c>
      <c r="M8" s="128">
        <v>3</v>
      </c>
      <c r="N8" s="116">
        <v>2.5</v>
      </c>
      <c r="O8" s="123">
        <v>1.5</v>
      </c>
    </row>
    <row r="9" spans="2:15">
      <c r="B9" s="443"/>
      <c r="C9" s="436"/>
      <c r="D9" s="104">
        <v>6</v>
      </c>
      <c r="E9" s="110"/>
      <c r="F9" s="110"/>
      <c r="G9" s="129">
        <v>43</v>
      </c>
      <c r="H9" s="117">
        <v>38</v>
      </c>
      <c r="I9" s="120">
        <v>33</v>
      </c>
      <c r="J9" s="129">
        <v>9</v>
      </c>
      <c r="K9" s="117">
        <v>8</v>
      </c>
      <c r="L9" s="120">
        <v>7</v>
      </c>
      <c r="M9" s="129">
        <v>3</v>
      </c>
      <c r="N9" s="117">
        <v>2</v>
      </c>
      <c r="O9" s="124">
        <v>1.5</v>
      </c>
    </row>
    <row r="10" spans="2:15">
      <c r="B10" s="443"/>
      <c r="C10" s="436"/>
      <c r="D10" s="104">
        <v>5.5</v>
      </c>
      <c r="E10" s="110"/>
      <c r="F10" s="110"/>
      <c r="G10" s="129">
        <v>38</v>
      </c>
      <c r="H10" s="117">
        <v>34</v>
      </c>
      <c r="I10" s="120">
        <v>29</v>
      </c>
      <c r="J10" s="129">
        <v>8</v>
      </c>
      <c r="K10" s="117">
        <v>7</v>
      </c>
      <c r="L10" s="120">
        <v>6</v>
      </c>
      <c r="M10" s="129">
        <v>3</v>
      </c>
      <c r="N10" s="117">
        <v>2</v>
      </c>
      <c r="O10" s="124">
        <v>1.2</v>
      </c>
    </row>
    <row r="11" spans="2:15">
      <c r="B11" s="444"/>
      <c r="C11" s="437"/>
      <c r="D11" s="106">
        <v>5</v>
      </c>
      <c r="E11" s="111" t="s">
        <v>66</v>
      </c>
      <c r="F11" s="112"/>
      <c r="G11" s="130">
        <v>33</v>
      </c>
      <c r="H11" s="118">
        <v>29</v>
      </c>
      <c r="I11" s="121">
        <v>25</v>
      </c>
      <c r="J11" s="130">
        <v>7</v>
      </c>
      <c r="K11" s="118">
        <v>6</v>
      </c>
      <c r="L11" s="121">
        <v>5</v>
      </c>
      <c r="M11" s="130">
        <v>2.5</v>
      </c>
      <c r="N11" s="118">
        <v>1.5</v>
      </c>
      <c r="O11" s="125">
        <v>1</v>
      </c>
    </row>
    <row r="12" spans="2:15">
      <c r="B12" s="442">
        <v>3</v>
      </c>
      <c r="C12" s="445" t="s">
        <v>118</v>
      </c>
      <c r="D12" s="102">
        <v>3.5</v>
      </c>
      <c r="E12" s="109"/>
      <c r="F12" s="109"/>
      <c r="G12" s="128">
        <v>19</v>
      </c>
      <c r="H12" s="116">
        <v>13</v>
      </c>
      <c r="I12" s="119">
        <v>9</v>
      </c>
      <c r="J12" s="128">
        <v>6</v>
      </c>
      <c r="K12" s="116">
        <v>5</v>
      </c>
      <c r="L12" s="119">
        <v>3.5</v>
      </c>
      <c r="M12" s="128">
        <v>2</v>
      </c>
      <c r="N12" s="116">
        <v>1.5</v>
      </c>
      <c r="O12" s="123">
        <v>1</v>
      </c>
    </row>
    <row r="13" spans="2:15">
      <c r="B13" s="443"/>
      <c r="C13" s="436"/>
      <c r="D13" s="104">
        <v>3</v>
      </c>
      <c r="E13" s="113" t="s">
        <v>122</v>
      </c>
      <c r="F13" s="110"/>
      <c r="G13" s="129">
        <v>16</v>
      </c>
      <c r="H13" s="117">
        <v>11</v>
      </c>
      <c r="I13" s="120">
        <v>7</v>
      </c>
      <c r="J13" s="129">
        <v>5</v>
      </c>
      <c r="K13" s="117">
        <v>4</v>
      </c>
      <c r="L13" s="120">
        <v>3</v>
      </c>
      <c r="M13" s="129">
        <v>2</v>
      </c>
      <c r="N13" s="117">
        <v>1.5</v>
      </c>
      <c r="O13" s="124">
        <v>1</v>
      </c>
    </row>
    <row r="14" spans="2:15">
      <c r="B14" s="443"/>
      <c r="C14" s="436"/>
      <c r="D14" s="104">
        <v>2.5</v>
      </c>
      <c r="E14" s="110"/>
      <c r="F14" s="110"/>
      <c r="G14" s="129">
        <v>13</v>
      </c>
      <c r="H14" s="117">
        <v>9</v>
      </c>
      <c r="I14" s="120">
        <v>6</v>
      </c>
      <c r="J14" s="129">
        <v>4</v>
      </c>
      <c r="K14" s="117">
        <v>3</v>
      </c>
      <c r="L14" s="120">
        <v>2.5</v>
      </c>
      <c r="M14" s="129">
        <v>2</v>
      </c>
      <c r="N14" s="117">
        <v>1.8</v>
      </c>
      <c r="O14" s="124">
        <v>1.2</v>
      </c>
    </row>
    <row r="15" spans="2:15">
      <c r="B15" s="443"/>
      <c r="C15" s="436"/>
      <c r="D15" s="104">
        <v>2</v>
      </c>
      <c r="E15" s="110"/>
      <c r="F15" s="110"/>
      <c r="G15" s="129">
        <v>9</v>
      </c>
      <c r="H15" s="117">
        <v>7</v>
      </c>
      <c r="I15" s="120">
        <v>5</v>
      </c>
      <c r="J15" s="129">
        <v>3</v>
      </c>
      <c r="K15" s="117">
        <v>2.5</v>
      </c>
      <c r="L15" s="120">
        <v>2</v>
      </c>
      <c r="M15" s="129">
        <v>2.5</v>
      </c>
      <c r="N15" s="117">
        <v>2</v>
      </c>
      <c r="O15" s="124">
        <v>1.5</v>
      </c>
    </row>
    <row r="16" spans="2:15">
      <c r="B16" s="444"/>
      <c r="C16" s="437"/>
      <c r="D16" s="106">
        <v>1.5</v>
      </c>
      <c r="E16" s="107" t="s">
        <v>66</v>
      </c>
      <c r="F16" s="112"/>
      <c r="G16" s="130">
        <v>6</v>
      </c>
      <c r="H16" s="118">
        <v>4</v>
      </c>
      <c r="I16" s="121">
        <v>3</v>
      </c>
      <c r="J16" s="130">
        <v>2.5</v>
      </c>
      <c r="K16" s="118">
        <v>2</v>
      </c>
      <c r="L16" s="121">
        <v>1.5</v>
      </c>
      <c r="M16" s="130">
        <v>2.5</v>
      </c>
      <c r="N16" s="118">
        <v>2</v>
      </c>
      <c r="O16" s="125">
        <v>1.5</v>
      </c>
    </row>
    <row r="17" spans="2:15">
      <c r="B17" s="442">
        <v>4</v>
      </c>
      <c r="C17" s="445" t="s">
        <v>119</v>
      </c>
      <c r="D17" s="102">
        <v>5.5</v>
      </c>
      <c r="E17" s="108" t="s">
        <v>122</v>
      </c>
      <c r="F17" s="109"/>
      <c r="G17" s="128">
        <v>32</v>
      </c>
      <c r="H17" s="116">
        <v>25</v>
      </c>
      <c r="I17" s="119">
        <v>20</v>
      </c>
      <c r="J17" s="128">
        <v>6</v>
      </c>
      <c r="K17" s="116">
        <v>5</v>
      </c>
      <c r="L17" s="119">
        <v>4</v>
      </c>
      <c r="M17" s="128">
        <v>1.5</v>
      </c>
      <c r="N17" s="116">
        <v>1.2</v>
      </c>
      <c r="O17" s="123">
        <v>1</v>
      </c>
    </row>
    <row r="18" spans="2:15">
      <c r="B18" s="443"/>
      <c r="C18" s="436"/>
      <c r="D18" s="104">
        <v>5</v>
      </c>
      <c r="E18" s="110"/>
      <c r="F18" s="110"/>
      <c r="G18" s="129">
        <v>26</v>
      </c>
      <c r="H18" s="117">
        <v>20</v>
      </c>
      <c r="I18" s="120">
        <v>15</v>
      </c>
      <c r="J18" s="129">
        <v>5</v>
      </c>
      <c r="K18" s="117">
        <v>4</v>
      </c>
      <c r="L18" s="120">
        <v>3</v>
      </c>
      <c r="M18" s="129">
        <v>1.5</v>
      </c>
      <c r="N18" s="117">
        <v>1.2</v>
      </c>
      <c r="O18" s="124">
        <v>1</v>
      </c>
    </row>
    <row r="19" spans="2:15">
      <c r="B19" s="443"/>
      <c r="C19" s="436"/>
      <c r="D19" s="104">
        <v>4.5</v>
      </c>
      <c r="E19" s="110"/>
      <c r="F19" s="110"/>
      <c r="G19" s="129">
        <v>23</v>
      </c>
      <c r="H19" s="117">
        <v>17</v>
      </c>
      <c r="I19" s="120">
        <v>11</v>
      </c>
      <c r="J19" s="129">
        <v>4</v>
      </c>
      <c r="K19" s="117">
        <v>3</v>
      </c>
      <c r="L19" s="120">
        <v>2.5</v>
      </c>
      <c r="M19" s="129">
        <v>1.2</v>
      </c>
      <c r="N19" s="117">
        <v>1</v>
      </c>
      <c r="O19" s="124">
        <v>1</v>
      </c>
    </row>
    <row r="20" spans="2:15">
      <c r="B20" s="443"/>
      <c r="C20" s="436"/>
      <c r="D20" s="104">
        <v>4</v>
      </c>
      <c r="E20" s="110"/>
      <c r="F20" s="110"/>
      <c r="G20" s="129">
        <v>20</v>
      </c>
      <c r="H20" s="117">
        <v>14</v>
      </c>
      <c r="I20" s="120">
        <v>8</v>
      </c>
      <c r="J20" s="129">
        <v>4</v>
      </c>
      <c r="K20" s="117">
        <v>3</v>
      </c>
      <c r="L20" s="120">
        <v>2</v>
      </c>
      <c r="M20" s="129">
        <v>1.2</v>
      </c>
      <c r="N20" s="117">
        <v>1</v>
      </c>
      <c r="O20" s="124">
        <v>1</v>
      </c>
    </row>
    <row r="21" spans="2:15">
      <c r="B21" s="444"/>
      <c r="C21" s="437"/>
      <c r="D21" s="106">
        <v>3.5</v>
      </c>
      <c r="E21" s="107" t="s">
        <v>66</v>
      </c>
      <c r="F21" s="112"/>
      <c r="G21" s="130">
        <v>16</v>
      </c>
      <c r="H21" s="118">
        <v>10</v>
      </c>
      <c r="I21" s="121">
        <v>7</v>
      </c>
      <c r="J21" s="130">
        <v>3</v>
      </c>
      <c r="K21" s="118">
        <v>2.5</v>
      </c>
      <c r="L21" s="121">
        <v>2</v>
      </c>
      <c r="M21" s="130">
        <v>1</v>
      </c>
      <c r="N21" s="118">
        <v>1</v>
      </c>
      <c r="O21" s="125">
        <v>0.8</v>
      </c>
    </row>
    <row r="22" spans="2:15">
      <c r="B22" s="442">
        <v>5</v>
      </c>
      <c r="C22" s="445" t="s">
        <v>120</v>
      </c>
      <c r="D22" s="102">
        <v>5.5</v>
      </c>
      <c r="E22" s="108" t="s">
        <v>122</v>
      </c>
      <c r="F22" s="109"/>
      <c r="G22" s="128">
        <v>35</v>
      </c>
      <c r="H22" s="116">
        <v>28</v>
      </c>
      <c r="I22" s="119">
        <v>20</v>
      </c>
      <c r="J22" s="128">
        <v>6</v>
      </c>
      <c r="K22" s="116">
        <v>5</v>
      </c>
      <c r="L22" s="119">
        <v>4</v>
      </c>
      <c r="M22" s="128">
        <v>2</v>
      </c>
      <c r="N22" s="116">
        <v>1.5</v>
      </c>
      <c r="O22" s="123">
        <v>1</v>
      </c>
    </row>
    <row r="23" spans="2:15">
      <c r="B23" s="443"/>
      <c r="C23" s="436"/>
      <c r="D23" s="104">
        <v>5</v>
      </c>
      <c r="E23" s="110"/>
      <c r="F23" s="110"/>
      <c r="G23" s="129">
        <v>28</v>
      </c>
      <c r="H23" s="117">
        <v>22</v>
      </c>
      <c r="I23" s="120">
        <v>16</v>
      </c>
      <c r="J23" s="129">
        <v>5</v>
      </c>
      <c r="K23" s="117">
        <v>4</v>
      </c>
      <c r="L23" s="120">
        <v>3</v>
      </c>
      <c r="M23" s="129">
        <v>2</v>
      </c>
      <c r="N23" s="117">
        <v>1.5</v>
      </c>
      <c r="O23" s="124">
        <v>1</v>
      </c>
    </row>
    <row r="24" spans="2:15">
      <c r="B24" s="443"/>
      <c r="C24" s="436"/>
      <c r="D24" s="104">
        <v>4.5</v>
      </c>
      <c r="E24" s="110"/>
      <c r="F24" s="110"/>
      <c r="G24" s="129">
        <v>22</v>
      </c>
      <c r="H24" s="117">
        <v>18</v>
      </c>
      <c r="I24" s="120">
        <v>14</v>
      </c>
      <c r="J24" s="129">
        <v>4</v>
      </c>
      <c r="K24" s="117">
        <v>3</v>
      </c>
      <c r="L24" s="120">
        <v>2.5</v>
      </c>
      <c r="M24" s="129">
        <v>2</v>
      </c>
      <c r="N24" s="117">
        <v>1.5</v>
      </c>
      <c r="O24" s="124">
        <v>1</v>
      </c>
    </row>
    <row r="25" spans="2:15">
      <c r="B25" s="443"/>
      <c r="C25" s="436"/>
      <c r="D25" s="104">
        <v>4</v>
      </c>
      <c r="E25" s="110"/>
      <c r="F25" s="110"/>
      <c r="G25" s="129">
        <v>19</v>
      </c>
      <c r="H25" s="117">
        <v>15</v>
      </c>
      <c r="I25" s="120">
        <v>11</v>
      </c>
      <c r="J25" s="129">
        <v>4</v>
      </c>
      <c r="K25" s="117">
        <v>3</v>
      </c>
      <c r="L25" s="120">
        <v>2</v>
      </c>
      <c r="M25" s="129">
        <v>1.5</v>
      </c>
      <c r="N25" s="117">
        <v>1.2</v>
      </c>
      <c r="O25" s="124">
        <v>1</v>
      </c>
    </row>
    <row r="26" spans="2:15">
      <c r="B26" s="444"/>
      <c r="C26" s="437"/>
      <c r="D26" s="106">
        <v>3.5</v>
      </c>
      <c r="E26" s="107" t="s">
        <v>66</v>
      </c>
      <c r="F26" s="112"/>
      <c r="G26" s="130">
        <v>14</v>
      </c>
      <c r="H26" s="118">
        <v>12</v>
      </c>
      <c r="I26" s="121">
        <v>9</v>
      </c>
      <c r="J26" s="130">
        <v>3</v>
      </c>
      <c r="K26" s="118">
        <v>2.5</v>
      </c>
      <c r="L26" s="121">
        <v>2</v>
      </c>
      <c r="M26" s="130">
        <v>1.5</v>
      </c>
      <c r="N26" s="118">
        <v>1.2</v>
      </c>
      <c r="O26" s="125">
        <v>1</v>
      </c>
    </row>
    <row r="27" spans="2:15">
      <c r="B27" s="443">
        <v>6</v>
      </c>
      <c r="C27" s="436" t="s">
        <v>121</v>
      </c>
      <c r="D27" s="104">
        <v>1.5</v>
      </c>
      <c r="E27" s="113" t="s">
        <v>122</v>
      </c>
      <c r="F27" s="110"/>
      <c r="G27" s="129">
        <v>7</v>
      </c>
      <c r="H27" s="117">
        <v>5</v>
      </c>
      <c r="I27" s="120">
        <v>4</v>
      </c>
      <c r="J27" s="129">
        <v>3.5</v>
      </c>
      <c r="K27" s="117">
        <v>3</v>
      </c>
      <c r="L27" s="120">
        <v>2.5</v>
      </c>
      <c r="M27" s="129">
        <v>2.5</v>
      </c>
      <c r="N27" s="117">
        <v>2</v>
      </c>
      <c r="O27" s="124">
        <v>1.5</v>
      </c>
    </row>
    <row r="28" spans="2:15">
      <c r="B28" s="443"/>
      <c r="C28" s="436"/>
      <c r="D28" s="104">
        <v>1.2</v>
      </c>
      <c r="E28" s="110"/>
      <c r="F28" s="110"/>
      <c r="G28" s="129">
        <v>5</v>
      </c>
      <c r="H28" s="117">
        <v>4</v>
      </c>
      <c r="I28" s="120">
        <v>3</v>
      </c>
      <c r="J28" s="129">
        <v>3</v>
      </c>
      <c r="K28" s="117">
        <v>2.5</v>
      </c>
      <c r="L28" s="120">
        <v>2</v>
      </c>
      <c r="M28" s="129">
        <v>2</v>
      </c>
      <c r="N28" s="117">
        <v>1.5</v>
      </c>
      <c r="O28" s="124">
        <v>1</v>
      </c>
    </row>
    <row r="29" spans="2:15">
      <c r="B29" s="443"/>
      <c r="C29" s="436"/>
      <c r="D29" s="104">
        <v>0.9</v>
      </c>
      <c r="E29" s="110"/>
      <c r="F29" s="110"/>
      <c r="G29" s="129">
        <v>3</v>
      </c>
      <c r="H29" s="117">
        <v>3</v>
      </c>
      <c r="I29" s="120">
        <v>2</v>
      </c>
      <c r="J29" s="129">
        <v>2.5</v>
      </c>
      <c r="K29" s="117">
        <v>2</v>
      </c>
      <c r="L29" s="120">
        <v>1.5</v>
      </c>
      <c r="M29" s="129">
        <v>2</v>
      </c>
      <c r="N29" s="117">
        <v>1.5</v>
      </c>
      <c r="O29" s="124">
        <v>1</v>
      </c>
    </row>
    <row r="30" spans="2:15">
      <c r="B30" s="444"/>
      <c r="C30" s="437"/>
      <c r="D30" s="106">
        <v>0.6</v>
      </c>
      <c r="E30" s="107" t="s">
        <v>66</v>
      </c>
      <c r="F30" s="112"/>
      <c r="G30" s="130">
        <v>3</v>
      </c>
      <c r="H30" s="118">
        <v>2</v>
      </c>
      <c r="I30" s="121">
        <v>1.5</v>
      </c>
      <c r="J30" s="130">
        <v>2</v>
      </c>
      <c r="K30" s="118">
        <v>1.5</v>
      </c>
      <c r="L30" s="121">
        <v>1</v>
      </c>
      <c r="M30" s="130">
        <v>1.5</v>
      </c>
      <c r="N30" s="118">
        <v>1</v>
      </c>
      <c r="O30" s="125">
        <v>0.8</v>
      </c>
    </row>
  </sheetData>
  <sheetProtection sheet="1" objects="1" scenarios="1" selectLockedCells="1" selectUnlockedCells="1"/>
  <mergeCells count="17">
    <mergeCell ref="G2:I2"/>
    <mergeCell ref="J2:L2"/>
    <mergeCell ref="M2:O2"/>
    <mergeCell ref="B4:B7"/>
    <mergeCell ref="D2:F3"/>
    <mergeCell ref="C27:C30"/>
    <mergeCell ref="B2:C3"/>
    <mergeCell ref="B8:B11"/>
    <mergeCell ref="B12:B16"/>
    <mergeCell ref="B17:B21"/>
    <mergeCell ref="B22:B26"/>
    <mergeCell ref="B27:B30"/>
    <mergeCell ref="C4:C7"/>
    <mergeCell ref="C8:C11"/>
    <mergeCell ref="C12:C16"/>
    <mergeCell ref="C17:C21"/>
    <mergeCell ref="C22:C2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CC66"/>
  </sheetPr>
  <dimension ref="B2:J10"/>
  <sheetViews>
    <sheetView showGridLines="0" showRowColHeaders="0" workbookViewId="0">
      <selection sqref="A1:XFD1048576"/>
    </sheetView>
  </sheetViews>
  <sheetFormatPr defaultRowHeight="15"/>
  <cols>
    <col min="2" max="2" width="0.85546875" customWidth="1"/>
    <col min="3" max="3" width="29.140625" customWidth="1"/>
    <col min="4" max="9" width="7.7109375" customWidth="1"/>
    <col min="10" max="10" width="0.85546875" customWidth="1"/>
  </cols>
  <sheetData>
    <row r="2" spans="2:10" ht="21">
      <c r="B2" s="455" t="s">
        <v>138</v>
      </c>
      <c r="C2" s="456"/>
      <c r="D2" s="456"/>
      <c r="E2" s="456"/>
      <c r="F2" s="456"/>
      <c r="G2" s="456"/>
      <c r="H2" s="456"/>
      <c r="I2" s="456"/>
      <c r="J2" s="456"/>
    </row>
    <row r="3" spans="2:10" ht="6.95" customHeight="1" thickBot="1"/>
    <row r="4" spans="2:10" ht="5.0999999999999996" customHeight="1">
      <c r="B4" s="2"/>
      <c r="C4" s="3"/>
      <c r="D4" s="3"/>
      <c r="E4" s="3"/>
      <c r="F4" s="3"/>
      <c r="G4" s="3"/>
      <c r="H4" s="3"/>
      <c r="I4" s="3"/>
      <c r="J4" s="4"/>
    </row>
    <row r="5" spans="2:10" ht="18" customHeight="1">
      <c r="B5" s="5"/>
      <c r="C5" s="428" t="s">
        <v>140</v>
      </c>
      <c r="D5" s="457" t="s">
        <v>141</v>
      </c>
      <c r="E5" s="458"/>
      <c r="F5" s="458"/>
      <c r="G5" s="458"/>
      <c r="H5" s="458"/>
      <c r="I5" s="459"/>
      <c r="J5" s="6"/>
    </row>
    <row r="6" spans="2:10" ht="39.75" customHeight="1">
      <c r="B6" s="5"/>
      <c r="C6" s="429"/>
      <c r="D6" s="464" t="s">
        <v>142</v>
      </c>
      <c r="E6" s="465"/>
      <c r="F6" s="462" t="s">
        <v>143</v>
      </c>
      <c r="G6" s="463"/>
      <c r="H6" s="460" t="s">
        <v>144</v>
      </c>
      <c r="I6" s="461"/>
      <c r="J6" s="6"/>
    </row>
    <row r="7" spans="2:10" ht="60" customHeight="1">
      <c r="B7" s="5"/>
      <c r="C7" s="131" t="s">
        <v>139</v>
      </c>
      <c r="D7" s="470">
        <v>0.5</v>
      </c>
      <c r="E7" s="471"/>
      <c r="F7" s="474">
        <v>1</v>
      </c>
      <c r="G7" s="475"/>
      <c r="H7" s="466">
        <v>1.5</v>
      </c>
      <c r="I7" s="467"/>
      <c r="J7" s="6"/>
    </row>
    <row r="8" spans="2:10" ht="60">
      <c r="B8" s="5"/>
      <c r="C8" s="131" t="s">
        <v>145</v>
      </c>
      <c r="D8" s="470">
        <v>1</v>
      </c>
      <c r="E8" s="471"/>
      <c r="F8" s="474">
        <v>2</v>
      </c>
      <c r="G8" s="475"/>
      <c r="H8" s="466">
        <v>3</v>
      </c>
      <c r="I8" s="467"/>
      <c r="J8" s="6"/>
    </row>
    <row r="9" spans="2:10" ht="60" customHeight="1">
      <c r="B9" s="5"/>
      <c r="C9" s="132" t="s">
        <v>146</v>
      </c>
      <c r="D9" s="472">
        <v>1.5</v>
      </c>
      <c r="E9" s="473"/>
      <c r="F9" s="476">
        <v>3</v>
      </c>
      <c r="G9" s="477"/>
      <c r="H9" s="468">
        <v>5</v>
      </c>
      <c r="I9" s="469"/>
      <c r="J9" s="6"/>
    </row>
    <row r="10" spans="2:10" ht="5.0999999999999996" customHeight="1" thickBot="1">
      <c r="B10" s="7"/>
      <c r="C10" s="8"/>
      <c r="D10" s="8"/>
      <c r="E10" s="9"/>
      <c r="F10" s="9"/>
      <c r="G10" s="9"/>
      <c r="H10" s="9"/>
      <c r="I10" s="9"/>
      <c r="J10" s="10"/>
    </row>
  </sheetData>
  <sheetProtection sheet="1" objects="1" scenarios="1" selectLockedCells="1" selectUnlockedCells="1"/>
  <mergeCells count="15">
    <mergeCell ref="H7:I7"/>
    <mergeCell ref="H8:I8"/>
    <mergeCell ref="H9:I9"/>
    <mergeCell ref="D7:E7"/>
    <mergeCell ref="D8:E8"/>
    <mergeCell ref="D9:E9"/>
    <mergeCell ref="F7:G7"/>
    <mergeCell ref="F8:G8"/>
    <mergeCell ref="F9:G9"/>
    <mergeCell ref="B2:J2"/>
    <mergeCell ref="C5:C6"/>
    <mergeCell ref="D5:I5"/>
    <mergeCell ref="H6:I6"/>
    <mergeCell ref="F6:G6"/>
    <mergeCell ref="D6:E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5" tint="0.59999389629810485"/>
  </sheetPr>
  <dimension ref="B1:AB30"/>
  <sheetViews>
    <sheetView showGridLines="0" showRowColHeaders="0" workbookViewId="0">
      <selection sqref="A1:XFD1048576"/>
    </sheetView>
  </sheetViews>
  <sheetFormatPr defaultRowHeight="15"/>
  <cols>
    <col min="2" max="2" width="0.85546875" customWidth="1"/>
    <col min="3" max="3" width="9.5703125" customWidth="1"/>
    <col min="4" max="13" width="5.7109375" customWidth="1"/>
    <col min="14" max="14" width="0.85546875" customWidth="1"/>
    <col min="15" max="16" width="5.7109375" customWidth="1"/>
    <col min="17" max="17" width="0.85546875" customWidth="1"/>
    <col min="18" max="18" width="9.5703125" customWidth="1"/>
    <col min="19" max="27" width="5.7109375" customWidth="1"/>
    <col min="28" max="28" width="0.85546875" customWidth="1"/>
  </cols>
  <sheetData>
    <row r="1" spans="2:28" ht="12.75" customHeight="1"/>
    <row r="2" spans="2:28" ht="19.5" customHeight="1">
      <c r="B2" s="485" t="s">
        <v>67</v>
      </c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Q2" s="486" t="s">
        <v>98</v>
      </c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</row>
    <row r="3" spans="2:28" ht="9.9499999999999993" customHeight="1" thickBot="1"/>
    <row r="4" spans="2:28" ht="3.95" customHeight="1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Q4" s="2"/>
      <c r="R4" s="3"/>
      <c r="S4" s="3"/>
      <c r="T4" s="3"/>
      <c r="U4" s="3"/>
      <c r="V4" s="3"/>
      <c r="W4" s="3"/>
      <c r="X4" s="3"/>
      <c r="Y4" s="3"/>
      <c r="Z4" s="3"/>
      <c r="AA4" s="3"/>
      <c r="AB4" s="4"/>
    </row>
    <row r="5" spans="2:28">
      <c r="B5" s="5"/>
      <c r="C5" s="478" t="s">
        <v>52</v>
      </c>
      <c r="D5" s="480" t="s">
        <v>63</v>
      </c>
      <c r="E5" s="480"/>
      <c r="F5" s="480"/>
      <c r="G5" s="480"/>
      <c r="H5" s="480"/>
      <c r="I5" s="480"/>
      <c r="J5" s="480"/>
      <c r="K5" s="480"/>
      <c r="L5" s="480"/>
      <c r="M5" s="481"/>
      <c r="N5" s="6"/>
      <c r="Q5" s="5"/>
      <c r="R5" s="482" t="s">
        <v>52</v>
      </c>
      <c r="S5" s="484" t="s">
        <v>63</v>
      </c>
      <c r="T5" s="484"/>
      <c r="U5" s="484"/>
      <c r="V5" s="484"/>
      <c r="W5" s="484"/>
      <c r="X5" s="484"/>
      <c r="Y5" s="484"/>
      <c r="Z5" s="484"/>
      <c r="AA5" s="484"/>
      <c r="AB5" s="6"/>
    </row>
    <row r="6" spans="2:28" ht="60" customHeight="1">
      <c r="B6" s="5"/>
      <c r="C6" s="479"/>
      <c r="D6" s="73" t="s">
        <v>53</v>
      </c>
      <c r="E6" s="73" t="s">
        <v>54</v>
      </c>
      <c r="F6" s="73" t="s">
        <v>55</v>
      </c>
      <c r="G6" s="73" t="s">
        <v>56</v>
      </c>
      <c r="H6" s="73" t="s">
        <v>57</v>
      </c>
      <c r="I6" s="73" t="s">
        <v>58</v>
      </c>
      <c r="J6" s="73" t="s">
        <v>59</v>
      </c>
      <c r="K6" s="73" t="s">
        <v>60</v>
      </c>
      <c r="L6" s="73" t="s">
        <v>61</v>
      </c>
      <c r="M6" s="73" t="s">
        <v>62</v>
      </c>
      <c r="N6" s="6"/>
      <c r="Q6" s="5"/>
      <c r="R6" s="483"/>
      <c r="S6" s="74" t="s">
        <v>83</v>
      </c>
      <c r="T6" s="74" t="s">
        <v>84</v>
      </c>
      <c r="U6" s="74" t="s">
        <v>85</v>
      </c>
      <c r="V6" s="74" t="s">
        <v>86</v>
      </c>
      <c r="W6" s="74" t="s">
        <v>59</v>
      </c>
      <c r="X6" s="74" t="s">
        <v>87</v>
      </c>
      <c r="Y6" s="74" t="s">
        <v>88</v>
      </c>
      <c r="Z6" s="74" t="s">
        <v>89</v>
      </c>
      <c r="AA6" s="74" t="s">
        <v>90</v>
      </c>
      <c r="AB6" s="6"/>
    </row>
    <row r="7" spans="2:28" ht="15.75" thickBot="1">
      <c r="B7" s="5"/>
      <c r="C7" s="11" t="s">
        <v>68</v>
      </c>
      <c r="D7" s="29" t="s">
        <v>64</v>
      </c>
      <c r="E7" s="29" t="s">
        <v>64</v>
      </c>
      <c r="F7" s="29">
        <v>1</v>
      </c>
      <c r="G7" s="29">
        <v>0.9</v>
      </c>
      <c r="H7" s="29">
        <v>0.9</v>
      </c>
      <c r="I7" s="40" t="s">
        <v>66</v>
      </c>
      <c r="J7" s="40" t="s">
        <v>66</v>
      </c>
      <c r="K7" s="40" t="s">
        <v>66</v>
      </c>
      <c r="L7" s="40" t="s">
        <v>66</v>
      </c>
      <c r="M7" s="40" t="s">
        <v>66</v>
      </c>
      <c r="N7" s="6"/>
      <c r="Q7" s="5"/>
      <c r="R7" s="14"/>
      <c r="S7" s="15"/>
      <c r="T7" s="15"/>
      <c r="U7" s="15"/>
      <c r="V7" s="15"/>
      <c r="W7" s="15"/>
      <c r="X7" s="16"/>
      <c r="Y7" s="16"/>
      <c r="Z7" s="16"/>
      <c r="AA7" s="16"/>
      <c r="AB7" s="6"/>
    </row>
    <row r="8" spans="2:28" ht="15.75" thickBot="1">
      <c r="B8" s="5"/>
      <c r="C8" s="12" t="s">
        <v>69</v>
      </c>
      <c r="D8" s="29" t="s">
        <v>64</v>
      </c>
      <c r="E8" s="29" t="s">
        <v>64</v>
      </c>
      <c r="F8" s="29">
        <v>1</v>
      </c>
      <c r="G8" s="29">
        <v>0.8</v>
      </c>
      <c r="H8" s="32">
        <v>0.7</v>
      </c>
      <c r="I8" s="26">
        <v>0.6</v>
      </c>
      <c r="J8" s="19">
        <v>0.5</v>
      </c>
      <c r="K8" s="19">
        <v>0.4</v>
      </c>
      <c r="L8" s="19">
        <v>0.3</v>
      </c>
      <c r="M8" s="35">
        <v>0.3</v>
      </c>
      <c r="N8" s="6"/>
      <c r="Q8" s="5"/>
      <c r="R8" s="17" t="s">
        <v>82</v>
      </c>
      <c r="S8" s="29">
        <v>1</v>
      </c>
      <c r="T8" s="29">
        <v>0.9</v>
      </c>
      <c r="U8" s="29">
        <v>0.8</v>
      </c>
      <c r="V8" s="29">
        <v>0.8</v>
      </c>
      <c r="W8" s="29">
        <v>0.8</v>
      </c>
      <c r="X8" s="29">
        <v>0.7</v>
      </c>
      <c r="Y8" s="30" t="s">
        <v>66</v>
      </c>
      <c r="Z8" s="30" t="s">
        <v>66</v>
      </c>
      <c r="AA8" s="30" t="s">
        <v>66</v>
      </c>
      <c r="AB8" s="6"/>
    </row>
    <row r="9" spans="2:28" ht="15.75" thickBot="1">
      <c r="B9" s="5"/>
      <c r="C9" s="12" t="s">
        <v>70</v>
      </c>
      <c r="D9" s="29" t="s">
        <v>64</v>
      </c>
      <c r="E9" s="29" t="s">
        <v>65</v>
      </c>
      <c r="F9" s="29">
        <v>1</v>
      </c>
      <c r="G9" s="32">
        <v>0.8</v>
      </c>
      <c r="H9" s="26">
        <v>0.6</v>
      </c>
      <c r="I9" s="36">
        <v>0.5</v>
      </c>
      <c r="J9" s="36">
        <v>0.4</v>
      </c>
      <c r="K9" s="22">
        <v>0.3</v>
      </c>
      <c r="L9" s="37">
        <v>0.3</v>
      </c>
      <c r="M9" s="34">
        <v>0.2</v>
      </c>
      <c r="N9" s="6"/>
      <c r="Q9" s="5"/>
      <c r="R9" s="17" t="s">
        <v>81</v>
      </c>
      <c r="S9" s="29">
        <v>1</v>
      </c>
      <c r="T9" s="29">
        <v>0.9</v>
      </c>
      <c r="U9" s="29">
        <v>0.8</v>
      </c>
      <c r="V9" s="29">
        <v>0.7</v>
      </c>
      <c r="W9" s="31">
        <v>0.7</v>
      </c>
      <c r="X9" s="19">
        <v>0.6</v>
      </c>
      <c r="Y9" s="20">
        <v>0.5</v>
      </c>
      <c r="Z9" s="20">
        <v>0.4</v>
      </c>
      <c r="AA9" s="21">
        <v>0.4</v>
      </c>
      <c r="AB9" s="6"/>
    </row>
    <row r="10" spans="2:28" ht="15.75" thickBot="1">
      <c r="B10" s="5"/>
      <c r="C10" s="12" t="s">
        <v>71</v>
      </c>
      <c r="D10" s="29" t="s">
        <v>64</v>
      </c>
      <c r="E10" s="29" t="s">
        <v>65</v>
      </c>
      <c r="F10" s="32">
        <v>1</v>
      </c>
      <c r="G10" s="26">
        <v>0.7</v>
      </c>
      <c r="H10" s="36">
        <v>0.5</v>
      </c>
      <c r="I10" s="36">
        <v>0.4</v>
      </c>
      <c r="J10" s="38">
        <v>0.3</v>
      </c>
      <c r="K10" s="25">
        <v>0.3</v>
      </c>
      <c r="L10" s="34">
        <v>0.2</v>
      </c>
      <c r="M10" s="34">
        <v>0.2</v>
      </c>
      <c r="N10" s="6"/>
      <c r="Q10" s="5"/>
      <c r="R10" s="17" t="s">
        <v>80</v>
      </c>
      <c r="S10" s="29">
        <v>1</v>
      </c>
      <c r="T10" s="29">
        <v>0.8</v>
      </c>
      <c r="U10" s="32">
        <v>0.7</v>
      </c>
      <c r="V10" s="26">
        <v>0.6</v>
      </c>
      <c r="W10" s="20">
        <v>0.6</v>
      </c>
      <c r="X10" s="22">
        <v>0.5</v>
      </c>
      <c r="Y10" s="22">
        <v>0.4</v>
      </c>
      <c r="Z10" s="22">
        <v>0.3</v>
      </c>
      <c r="AA10" s="23">
        <v>0.3</v>
      </c>
      <c r="AB10" s="6"/>
    </row>
    <row r="11" spans="2:28" ht="15.75" thickBot="1">
      <c r="B11" s="5"/>
      <c r="C11" s="12" t="s">
        <v>72</v>
      </c>
      <c r="D11" s="29" t="s">
        <v>65</v>
      </c>
      <c r="E11" s="29" t="s">
        <v>65</v>
      </c>
      <c r="F11" s="32">
        <v>1</v>
      </c>
      <c r="G11" s="27">
        <v>0.6</v>
      </c>
      <c r="H11" s="36">
        <v>0.4</v>
      </c>
      <c r="I11" s="38">
        <v>0.3</v>
      </c>
      <c r="J11" s="25">
        <v>0.3</v>
      </c>
      <c r="K11" s="34">
        <v>0.2</v>
      </c>
      <c r="L11" s="34">
        <v>0.2</v>
      </c>
      <c r="M11" s="34">
        <v>0.1</v>
      </c>
      <c r="N11" s="6"/>
      <c r="Q11" s="5"/>
      <c r="R11" s="17" t="s">
        <v>79</v>
      </c>
      <c r="S11" s="29">
        <v>1</v>
      </c>
      <c r="T11" s="32">
        <v>0.8</v>
      </c>
      <c r="U11" s="26">
        <v>0.6</v>
      </c>
      <c r="V11" s="22">
        <v>0.5</v>
      </c>
      <c r="W11" s="22">
        <v>0.5</v>
      </c>
      <c r="X11" s="22">
        <v>0.4</v>
      </c>
      <c r="Y11" s="24">
        <v>0.3</v>
      </c>
      <c r="Z11" s="24">
        <v>0.3</v>
      </c>
      <c r="AA11" s="25">
        <v>0.3</v>
      </c>
      <c r="AB11" s="6"/>
    </row>
    <row r="12" spans="2:28" ht="15.75" thickBot="1">
      <c r="B12" s="5"/>
      <c r="C12" s="12" t="s">
        <v>73</v>
      </c>
      <c r="D12" s="29" t="s">
        <v>65</v>
      </c>
      <c r="E12" s="29">
        <v>1</v>
      </c>
      <c r="F12" s="32">
        <v>0.9</v>
      </c>
      <c r="G12" s="27">
        <v>0.5</v>
      </c>
      <c r="H12" s="38">
        <v>0.4</v>
      </c>
      <c r="I12" s="25">
        <v>0.3</v>
      </c>
      <c r="J12" s="34">
        <v>0.2</v>
      </c>
      <c r="K12" s="34">
        <v>0.1</v>
      </c>
      <c r="L12" s="34">
        <v>0.1</v>
      </c>
      <c r="M12" s="34">
        <v>0.1</v>
      </c>
      <c r="N12" s="6"/>
      <c r="Q12" s="5"/>
      <c r="R12" s="17" t="s">
        <v>78</v>
      </c>
      <c r="S12" s="29">
        <v>0.9</v>
      </c>
      <c r="T12" s="32">
        <v>0.7</v>
      </c>
      <c r="U12" s="27">
        <v>0.5</v>
      </c>
      <c r="V12" s="22">
        <v>0.4</v>
      </c>
      <c r="W12" s="22">
        <v>0.4</v>
      </c>
      <c r="X12" s="25">
        <v>0.3</v>
      </c>
      <c r="Y12" s="34">
        <v>0.2</v>
      </c>
      <c r="Z12" s="29">
        <v>0.2</v>
      </c>
      <c r="AA12" s="29">
        <v>0.2</v>
      </c>
      <c r="AB12" s="6"/>
    </row>
    <row r="13" spans="2:28" ht="15.75" thickBot="1">
      <c r="B13" s="5"/>
      <c r="C13" s="12" t="s">
        <v>74</v>
      </c>
      <c r="D13" s="29" t="s">
        <v>65</v>
      </c>
      <c r="E13" s="29">
        <v>1</v>
      </c>
      <c r="F13" s="32">
        <v>0.8</v>
      </c>
      <c r="G13" s="39">
        <v>0.5</v>
      </c>
      <c r="H13" s="25">
        <v>0.3</v>
      </c>
      <c r="I13" s="34">
        <v>0.2</v>
      </c>
      <c r="J13" s="34">
        <v>0.1</v>
      </c>
      <c r="K13" s="34">
        <v>0.1</v>
      </c>
      <c r="L13" s="34">
        <v>0.1</v>
      </c>
      <c r="M13" s="34">
        <v>0.1</v>
      </c>
      <c r="N13" s="6"/>
      <c r="Q13" s="5"/>
      <c r="R13" s="17" t="s">
        <v>77</v>
      </c>
      <c r="S13" s="32">
        <v>0.9</v>
      </c>
      <c r="T13" s="28">
        <v>0.6</v>
      </c>
      <c r="U13" s="24">
        <v>0.4</v>
      </c>
      <c r="V13" s="24">
        <v>0.3</v>
      </c>
      <c r="W13" s="25">
        <v>0.3</v>
      </c>
      <c r="X13" s="34">
        <v>0.2</v>
      </c>
      <c r="Y13" s="29">
        <v>0.1</v>
      </c>
      <c r="Z13" s="29">
        <v>0.1</v>
      </c>
      <c r="AA13" s="30" t="s">
        <v>66</v>
      </c>
      <c r="AB13" s="6"/>
    </row>
    <row r="14" spans="2:28">
      <c r="B14" s="5"/>
      <c r="C14" s="13" t="s">
        <v>75</v>
      </c>
      <c r="D14" s="33" t="s">
        <v>66</v>
      </c>
      <c r="E14" s="33" t="s">
        <v>66</v>
      </c>
      <c r="F14" s="33" t="s">
        <v>66</v>
      </c>
      <c r="G14" s="33" t="s">
        <v>66</v>
      </c>
      <c r="H14" s="33" t="s">
        <v>66</v>
      </c>
      <c r="I14" s="33" t="s">
        <v>66</v>
      </c>
      <c r="J14" s="33" t="s">
        <v>66</v>
      </c>
      <c r="K14" s="33" t="s">
        <v>66</v>
      </c>
      <c r="L14" s="33" t="s">
        <v>66</v>
      </c>
      <c r="M14" s="33" t="s">
        <v>66</v>
      </c>
      <c r="N14" s="6"/>
      <c r="Q14" s="5"/>
      <c r="R14" s="18" t="s">
        <v>76</v>
      </c>
      <c r="S14" s="33">
        <v>0.9</v>
      </c>
      <c r="T14" s="33">
        <v>0.5</v>
      </c>
      <c r="U14" s="33">
        <v>0.2</v>
      </c>
      <c r="V14" s="33">
        <v>0.2</v>
      </c>
      <c r="W14" s="33">
        <v>0.1</v>
      </c>
      <c r="X14" s="33">
        <v>0.1</v>
      </c>
      <c r="Y14" s="33" t="s">
        <v>66</v>
      </c>
      <c r="Z14" s="33" t="s">
        <v>66</v>
      </c>
      <c r="AA14" s="33" t="s">
        <v>66</v>
      </c>
      <c r="AB14" s="6"/>
    </row>
    <row r="15" spans="2:28" ht="3.95" customHeight="1" thickBot="1">
      <c r="B15" s="7"/>
      <c r="C15" s="8"/>
      <c r="D15" s="8"/>
      <c r="E15" s="9"/>
      <c r="F15" s="9"/>
      <c r="G15" s="9"/>
      <c r="H15" s="9"/>
      <c r="I15" s="9"/>
      <c r="J15" s="9"/>
      <c r="K15" s="9"/>
      <c r="L15" s="9"/>
      <c r="M15" s="9"/>
      <c r="N15" s="10"/>
      <c r="Q15" s="7"/>
      <c r="R15" s="8"/>
      <c r="S15" s="8"/>
      <c r="T15" s="9"/>
      <c r="U15" s="9"/>
      <c r="V15" s="9"/>
      <c r="W15" s="9"/>
      <c r="X15" s="9"/>
      <c r="Y15" s="9"/>
      <c r="Z15" s="9"/>
      <c r="AA15" s="9"/>
      <c r="AB15" s="10"/>
    </row>
    <row r="16" spans="2:28">
      <c r="E16" s="1"/>
      <c r="F16" s="1"/>
      <c r="G16" s="1"/>
      <c r="H16" s="1"/>
      <c r="I16" s="1"/>
      <c r="J16" s="1"/>
      <c r="K16" s="1"/>
      <c r="L16" s="1"/>
      <c r="M16" s="1"/>
    </row>
    <row r="17" ht="28.5" customHeight="1"/>
    <row r="18" ht="9.9499999999999993" customHeight="1"/>
    <row r="19" ht="3.95" customHeight="1"/>
    <row r="21" ht="60" customHeight="1"/>
    <row r="30" ht="3.95" customHeight="1"/>
  </sheetData>
  <sheetProtection sheet="1" objects="1" scenarios="1" selectLockedCells="1" selectUnlockedCells="1"/>
  <mergeCells count="6">
    <mergeCell ref="C5:C6"/>
    <mergeCell ref="D5:M5"/>
    <mergeCell ref="R5:R6"/>
    <mergeCell ref="S5:AA5"/>
    <mergeCell ref="B2:N2"/>
    <mergeCell ref="Q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Fuel Assessment Sheet</vt:lpstr>
      <vt:lpstr>Table 7.2.1</vt:lpstr>
      <vt:lpstr>Table 7.3.1</vt:lpstr>
      <vt:lpstr>Table 7.4.1</vt:lpstr>
      <vt:lpstr>Table 7.4.2</vt:lpstr>
      <vt:lpstr>Tables 5.4.1(H),(P)</vt:lpstr>
      <vt:lpstr>'Fuel Assessment Sheet'!Print_Area</vt:lpstr>
    </vt:vector>
  </TitlesOfParts>
  <Company>FESA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WORNES</dc:creator>
  <cp:lastModifiedBy>Ryan</cp:lastModifiedBy>
  <cp:lastPrinted>2017-03-24T03:58:54Z</cp:lastPrinted>
  <dcterms:created xsi:type="dcterms:W3CDTF">2011-07-28T01:15:08Z</dcterms:created>
  <dcterms:modified xsi:type="dcterms:W3CDTF">2018-07-17T07:56:29Z</dcterms:modified>
</cp:coreProperties>
</file>