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<sst xmlns="http://schemas.openxmlformats.org/spreadsheetml/2006/main" count="72" uniqueCount="64">
  <si>
    <t xml:space="preserve">Your details</t>
  </si>
  <si>
    <t xml:space="preserve">Self-assessment: Indicative grade</t>
  </si>
  <si>
    <t xml:space="preserve">Grades summary</t>
  </si>
  <si>
    <t xml:space="preserve">Name</t>
  </si>
  <si>
    <t xml:space="preserve">A.N. Other</t>
  </si>
  <si>
    <t xml:space="preserve">Based on your own assessment, your grade is in the range:</t>
  </si>
  <si>
    <t xml:space="preserve">Category</t>
  </si>
  <si>
    <t xml:space="preserve">Total marks available</t>
  </si>
  <si>
    <t xml:space="preserve">Your grade</t>
  </si>
  <si>
    <t xml:space="preserve">% range</t>
  </si>
  <si>
    <t xml:space="preserve">min. marks</t>
  </si>
  <si>
    <t xml:space="preserve">max. marks</t>
  </si>
  <si>
    <t xml:space="preserve">mid range</t>
  </si>
  <si>
    <t xml:space="preserve">Student number</t>
  </si>
  <si>
    <t xml:space="preserve">Link to GitHub repository:</t>
  </si>
  <si>
    <t xml:space="preserve">https://github.com/Ryan-OLoughlin/react-assignment.git</t>
  </si>
  <si>
    <t xml:space="preserve">Please note that this grade is indicative only and is not the final grade for this assessment. The final grade will be assigned by the lecturer. </t>
  </si>
  <si>
    <t xml:space="preserve">Link to Demo video:</t>
  </si>
  <si>
    <t xml:space="preserve">https://www.youtube.com/watch?v=videoid</t>
  </si>
  <si>
    <t xml:space="preserve">Indicative totals</t>
  </si>
  <si>
    <t xml:space="preserve">min. total</t>
  </si>
  <si>
    <t xml:space="preserve">max. total</t>
  </si>
  <si>
    <t xml:space="preserve">mid total</t>
  </si>
  <si>
    <t xml:space="preserve">Self-assessment ranking: Rate your work</t>
  </si>
  <si>
    <t xml:space="preserve">Self-assessment rationale: Explain your assessment and provide details</t>
  </si>
  <si>
    <t xml:space="preserve">TOTAL MARKS</t>
  </si>
  <si>
    <t xml:space="preserve">Incomplete</t>
  </si>
  <si>
    <t xml:space="preserve">Below baseline</t>
  </si>
  <si>
    <t xml:space="preserve">Baseline</t>
  </si>
  <si>
    <t xml:space="preserve">Good</t>
  </si>
  <si>
    <t xml:space="preserve">Excellent</t>
  </si>
  <si>
    <t xml:space="preserve">Outstanding</t>
  </si>
  <si>
    <t xml:space="preserve">Describe what you did to meet the requirements in each category. Include filenames and line numbers wherever necessary.</t>
  </si>
  <si>
    <t xml:space="preserve">0% - 19%</t>
  </si>
  <si>
    <t xml:space="preserve">20% - 39%</t>
  </si>
  <si>
    <t xml:space="preserve">40% - 54%</t>
  </si>
  <si>
    <t xml:space="preserve">55% - 69%</t>
  </si>
  <si>
    <t xml:space="preserve">70% - 84%</t>
  </si>
  <si>
    <t xml:space="preserve">85% - 100%</t>
  </si>
  <si>
    <t xml:space="preserve">Have a look at the "Self-Assessment (Example)" sheet to see what kind of details you should include.</t>
  </si>
  <si>
    <t xml:space="preserve">1. Extend the app</t>
  </si>
  <si>
    <t xml:space="preserve">Not completed/ very little completed</t>
  </si>
  <si>
    <t xml:space="preserve">Partially completed/ partially working</t>
  </si>
  <si>
    <t xml:space="preserve">Three additional static endpoints from TMDB included 
(e.g. /popular)</t>
  </si>
  <si>
    <t xml:space="preserve">As above, plus at least one parameterised endpoint is included (e.g. movie/:id/ recommendations)</t>
  </si>
  <si>
    <t xml:space="preserve">As above, plus multiple parameterised endpoints are included</t>
  </si>
  <si>
    <t xml:space="preserve">As above, plus extensive linking of information (e.g. movie details contains links to actors; actor details links to movies, etc.)</t>
  </si>
  <si>
    <t xml:space="preserve">How would you rate your app in this category? Check one box only.</t>
  </si>
  <si>
    <t xml:space="preserve">2. Extend the functionality</t>
  </si>
  <si>
    <t xml:space="preserve">Caching with react-query is done on all endpoints</t>
  </si>
  <si>
    <t xml:space="preserve">Similar feature to favourites has been added (e.g. playlist page and functions)</t>
  </si>
  <si>
    <t xml:space="preserve">New filtering options are added (or similar)</t>
  </si>
  <si>
    <t xml:space="preserve">Sorting and searching features are added (or similar)</t>
  </si>
  <si>
    <t xml:space="preserve">3. Additional work</t>
  </si>
  <si>
    <t xml:space="preserve">Changes to the app’s appearance (e.g. colours, basic styles)</t>
  </si>
  <si>
    <t xml:space="preserve">Updates to styles and layout of the app; new MUI components included</t>
  </si>
  <si>
    <t xml:space="preserve">One new feature is integrated e.g. pagination, new MUI components, extensive layout changes</t>
  </si>
  <si>
    <t xml:space="preserve">Several new features are integrated e.g. pagination, new MUI components, extensive layout changes</t>
  </si>
  <si>
    <t xml:space="preserve">4. Documentation and demo video</t>
  </si>
  <si>
    <t xml:space="preserve">Basic documentation and video included</t>
  </si>
  <si>
    <t xml:space="preserve">Detailed documentation and video included</t>
  </si>
  <si>
    <t xml:space="preserve">Detailed documentation included; video with voiceover</t>
  </si>
  <si>
    <t xml:space="preserve">Comprehensive documentation; video with voiceover</t>
  </si>
  <si>
    <t xml:space="preserve">How would you rate your work in this category? Check one box only.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</si>
</sst>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%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4"/>
      <color theme="0"/>
      <name val="Calibri"/>
      <family val="0"/>
    </font>
    <font>
      <sz val="11"/>
      <color theme="1"/>
      <name val="Calibri"/>
      <family val="0"/>
    </font>
  </fonts>
  <fills count="17">
    <fill>
      <patternFill patternType="none"/>
    </fill>
    <fill>
      <patternFill patternType="gray125"/>
    </fill>
    <fill>
      <patternFill patternType="solid">
        <fgColor theme="6"/>
        <bgColor rgb="FFC6BAD6"/>
      </patternFill>
    </fill>
    <fill>
      <patternFill patternType="solid">
        <fgColor theme="7"/>
        <bgColor rgb="FFF79646"/>
      </patternFill>
    </fill>
    <fill>
      <patternFill patternType="solid">
        <fgColor theme="9"/>
        <bgColor rgb="FF99CC00"/>
      </patternFill>
    </fill>
    <fill>
      <patternFill patternType="solid">
        <fgColor theme="8"/>
        <bgColor rgb="FF808080"/>
      </patternFill>
    </fill>
    <fill>
      <patternFill patternType="solid">
        <fgColor theme="7" tint="0.5999"/>
        <bgColor rgb="FFFFFFCC"/>
      </patternFill>
    </fill>
    <fill>
      <patternFill patternType="solid">
        <fgColor theme="9" tint="0.5999"/>
        <bgColor rgb="FFBDD7EE"/>
      </patternFill>
    </fill>
    <fill>
      <patternFill patternType="solid">
        <fgColor theme="8" tint="0.5999"/>
        <bgColor rgb="FFC5E0B4"/>
      </patternFill>
    </fill>
    <fill>
      <patternFill patternType="solid">
        <fgColor theme="1" tint="0.3499"/>
        <bgColor rgb="FF8064A2"/>
      </patternFill>
    </fill>
    <fill>
      <patternFill patternType="solid">
        <fgColor rgb="FFC0504D"/>
        <bgColor rgb="FF993366"/>
      </patternFill>
    </fill>
    <fill>
      <patternFill patternType="solid">
        <fgColor rgb="FFF79646"/>
        <bgColor rgb="FFFF8080"/>
      </patternFill>
    </fill>
    <fill>
      <patternFill patternType="solid">
        <fgColor rgb="FF0070C0"/>
        <bgColor rgb="FF0563C1"/>
      </patternFill>
    </fill>
    <fill>
      <patternFill patternType="solid">
        <fgColor rgb="FF8064A2"/>
        <bgColor rgb="FF808080"/>
      </patternFill>
    </fill>
    <fill>
      <patternFill patternType="solid">
        <fgColor rgb="FFE3AEAD"/>
        <bgColor rgb="FFFABF8F"/>
      </patternFill>
    </fill>
    <fill>
      <patternFill patternType="solid">
        <fgColor rgb="FFFABF8F"/>
        <bgColor rgb="FFE3AEAD"/>
      </patternFill>
    </fill>
    <fill>
      <patternFill patternType="solid">
        <fgColor rgb="FFC6BAD6"/>
        <bgColor rgb="FFE3AEA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theme="1" tint="0.3499"/>
      </left>
      <right style="thick">
        <color theme="1" tint="0.3499"/>
      </right>
      <top style="thick">
        <color theme="1" tint="0.3499"/>
      </top>
      <bottom style="thick">
        <color theme="1" tint="0.3499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false" applyBorder="false" applyAlignment="false" applyProtection="false"/>
    <xf numFmtId="164" fontId="10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5" fillId="8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1" xfId="21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3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3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3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1"/>
    <cellStyle name="*unknown*" xfId="20" builtinId="8"/>
    <cellStyle name="Excel Built-in Accent4" xfId="22"/>
    <cellStyle name="Excel Built-in Accent6" xfId="23"/>
    <cellStyle name="Excel Built-in Accent5" xfId="24"/>
    <cellStyle name="Excel Built-in 40% - Accent4" xfId="25"/>
    <cellStyle name="Excel Built-in 40% - Accent6" xfId="26"/>
    <cellStyle name="Excel Built-in 40% - Accent5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6BAD6"/>
      <rgbColor rgb="FF808080"/>
      <rgbColor rgb="FF5B9BD5"/>
      <rgbColor rgb="FFC0504D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E3AEAD"/>
      <rgbColor rgb="FFCC99FF"/>
      <rgbColor rgb="FFFABF8F"/>
      <rgbColor rgb="FF3366FF"/>
      <rgbColor rgb="FF33CCCC"/>
      <rgbColor rgb="FF99CC00"/>
      <rgbColor rgb="FFFFC000"/>
      <rgbColor rgb="FFF79646"/>
      <rgbColor rgb="FFFF6600"/>
      <rgbColor rgb="FF8064A2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28440</xdr:colOff>
      <xdr:row>5</xdr:row>
      <xdr:rowOff>28440</xdr:rowOff>
    </xdr:from>
    <xdr:to>
      <xdr:col>7</xdr:col>
      <xdr:colOff>1294920</xdr:colOff>
      <xdr:row>6</xdr:row>
      <xdr:rowOff>342000</xdr:rowOff>
    </xdr:to>
    <xdr:sp>
      <xdr:nvSpPr>
        <xdr:cNvPr id="0" name="Arrow: Left 1"/>
        <xdr:cNvSpPr/>
      </xdr:nvSpPr>
      <xdr:spPr>
        <a:xfrm>
          <a:off x="6667200" y="1524600"/>
          <a:ext cx="4242240" cy="694440"/>
        </a:xfrm>
        <a:prstGeom prst="leftArrow">
          <a:avLst>
            <a:gd name="adj1" fmla="val 50000"/>
            <a:gd name="adj2" fmla="val 61538"/>
          </a:avLst>
        </a:prstGeom>
        <a:solidFill>
          <a:srgbClr val="ffc000"/>
        </a:solidFill>
        <a:ln w="12700">
          <a:solidFill>
            <a:srgbClr val="000000">
              <a:lumMod val="65000"/>
              <a:lumOff val="35000"/>
            </a:srgbClr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GB" sz="1400" spc="-1" strike="noStrike">
              <a:solidFill>
                <a:schemeClr val="lt1"/>
              </a:solidFill>
              <a:latin typeface="Calibri"/>
            </a:rPr>
            <a:t>Add links to your GitHub repo and demo video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1019160</xdr:colOff>
      <xdr:row>2</xdr:row>
      <xdr:rowOff>9360</xdr:rowOff>
    </xdr:from>
    <xdr:to>
      <xdr:col>7</xdr:col>
      <xdr:colOff>1313280</xdr:colOff>
      <xdr:row>4</xdr:row>
      <xdr:rowOff>38880</xdr:rowOff>
    </xdr:to>
    <xdr:sp>
      <xdr:nvSpPr>
        <xdr:cNvPr id="1" name="Rectangle 2"/>
        <xdr:cNvSpPr/>
      </xdr:nvSpPr>
      <xdr:spPr>
        <a:xfrm>
          <a:off x="7657920" y="552960"/>
          <a:ext cx="3269880" cy="791640"/>
        </a:xfrm>
        <a:prstGeom prst="rect">
          <a:avLst/>
        </a:prstGeom>
        <a:solidFill>
          <a:srgbClr val="70ad47"/>
        </a:solidFill>
        <a:ln w="12700">
          <a:solidFill>
            <a:srgbClr val="000000">
              <a:lumMod val="65000"/>
              <a:lumOff val="35000"/>
            </a:srgbClr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GB" sz="1400" spc="-1" strike="noStrike">
              <a:solidFill>
                <a:schemeClr val="lt1"/>
              </a:solidFill>
              <a:latin typeface="Calibri"/>
            </a:rPr>
            <a:t>After filling in this sheet, save it with the filename YOURNAME_CA1.xslx and upload it to Moodle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9360</xdr:colOff>
      <xdr:row>14</xdr:row>
      <xdr:rowOff>4320</xdr:rowOff>
    </xdr:from>
    <xdr:to>
      <xdr:col>10</xdr:col>
      <xdr:colOff>5038200</xdr:colOff>
      <xdr:row>15</xdr:row>
      <xdr:rowOff>7200</xdr:rowOff>
    </xdr:to>
    <xdr:sp>
      <xdr:nvSpPr>
        <xdr:cNvPr id="2" name="TextBox 3"/>
        <xdr:cNvSpPr/>
      </xdr:nvSpPr>
      <xdr:spPr>
        <a:xfrm>
          <a:off x="11959560" y="3743280"/>
          <a:ext cx="7876800" cy="190764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Added the following static routes: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/top-rated (topRatedMoviesPage.js)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/trending (trendingMovies.js)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/upcoming (upcomingMovies.js)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Also added parameterised routes (movies and actors are internally linked):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/movie/:id/videos (shows up to 3 official english trailers – movieDetailsPage.jsx)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/movie/:id/credits (the list of cast for a movie - movieDetailsPage.jsx)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/movie/:id/recommendations (list of recommended movies – movieDetailsPage.jsx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/person:id (display actor details – personDetailsPage.jsx)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  </a:t>
          </a:r>
          <a:r>
            <a:rPr b="0" lang="en-GB" sz="1100" spc="-1" strike="noStrike">
              <a:solidFill>
                <a:schemeClr val="dk1"/>
              </a:solidFill>
              <a:latin typeface="Calibri"/>
            </a:rPr>
            <a:t>/person:id/moviecredits (display movies actor has starred in – personDetailsPage.jsx)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9360</xdr:colOff>
      <xdr:row>17</xdr:row>
      <xdr:rowOff>9360</xdr:rowOff>
    </xdr:from>
    <xdr:to>
      <xdr:col>10</xdr:col>
      <xdr:colOff>5038200</xdr:colOff>
      <xdr:row>18</xdr:row>
      <xdr:rowOff>11880</xdr:rowOff>
    </xdr:to>
    <xdr:sp>
      <xdr:nvSpPr>
        <xdr:cNvPr id="3" name="TextBox 4"/>
        <xdr:cNvSpPr/>
      </xdr:nvSpPr>
      <xdr:spPr>
        <a:xfrm>
          <a:off x="11959560" y="6196680"/>
          <a:ext cx="7876800" cy="190764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All new endpoints use react-query caching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A playlist page has been added (see playlistPage.js) plus related functionality i.e. add to playlist button appears on movie cards; delete button shows on the playlist page so that movies can be removed from the playlist.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4680</xdr:colOff>
      <xdr:row>20</xdr:row>
      <xdr:rowOff>0</xdr:rowOff>
    </xdr:from>
    <xdr:to>
      <xdr:col>10</xdr:col>
      <xdr:colOff>5033520</xdr:colOff>
      <xdr:row>20</xdr:row>
      <xdr:rowOff>1902960</xdr:rowOff>
    </xdr:to>
    <xdr:sp>
      <xdr:nvSpPr>
        <xdr:cNvPr id="4" name="TextBox 5"/>
        <xdr:cNvSpPr/>
      </xdr:nvSpPr>
      <xdr:spPr>
        <a:xfrm>
          <a:off x="11954880" y="8636040"/>
          <a:ext cx="7876800" cy="190296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Changed the app's colour scheme.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Replaced the image on filter card.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Added pagination on all movie list pages.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Used MUI pagination component to display numbers.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4680</xdr:colOff>
      <xdr:row>23</xdr:row>
      <xdr:rowOff>360</xdr:rowOff>
    </xdr:from>
    <xdr:to>
      <xdr:col>10</xdr:col>
      <xdr:colOff>5033520</xdr:colOff>
      <xdr:row>23</xdr:row>
      <xdr:rowOff>1902960</xdr:rowOff>
    </xdr:to>
    <xdr:sp>
      <xdr:nvSpPr>
        <xdr:cNvPr id="5" name="TextBox 6"/>
        <xdr:cNvSpPr/>
      </xdr:nvSpPr>
      <xdr:spPr>
        <a:xfrm>
          <a:off x="11954880" y="11084760"/>
          <a:ext cx="7876800" cy="190260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Video has been recorded and includes a voiceover.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chemeClr val="dk1"/>
              </a:solidFill>
              <a:latin typeface="Calibri"/>
            </a:rPr>
            <a:t>This document has been completed with all required details (with brief descriptions).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yan-OLoughlin/react-assignment.git" TargetMode="External"/><Relationship Id="rId2" Type="http://schemas.openxmlformats.org/officeDocument/2006/relationships/hyperlink" Target="https://www.youtube.com/watch?v=videoid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12.03"/>
    <col collapsed="false" customWidth="true" hidden="false" outlineLevel="0" max="4" min="3" style="2" width="18.84"/>
    <col collapsed="false" customWidth="true" hidden="false" outlineLevel="0" max="8" min="5" style="2" width="21.11"/>
    <col collapsed="false" customWidth="true" hidden="false" outlineLevel="0" max="9" min="9" style="2" width="12.03"/>
    <col collapsed="false" customWidth="true" hidden="false" outlineLevel="0" max="10" min="10" style="2" width="40.41"/>
    <col collapsed="false" customWidth="true" hidden="false" outlineLevel="0" max="11" min="11" style="0" width="80.14"/>
    <col collapsed="false" customWidth="true" hidden="false" outlineLevel="0" max="14" min="12" style="1" width="10.29"/>
    <col collapsed="false" customWidth="true" hidden="false" outlineLevel="0" max="15" min="15" style="1" width="34.73"/>
    <col collapsed="false" customWidth="true" hidden="false" outlineLevel="0" max="16" min="16" style="3" width="16.57"/>
    <col collapsed="false" customWidth="true" hidden="false" outlineLevel="0" max="18" min="17" style="1" width="16.57"/>
    <col collapsed="false" customWidth="true" hidden="false" outlineLevel="0" max="21" min="19" style="2" width="12.03"/>
    <col collapsed="false" customWidth="true" hidden="false" outlineLevel="0" max="22" min="22" style="1" width="14.67"/>
  </cols>
  <sheetData>
    <row r="1" customFormat="false" ht="30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K1" s="4" t="s">
        <v>1</v>
      </c>
      <c r="O1" s="4" t="s">
        <v>2</v>
      </c>
      <c r="P1" s="4"/>
      <c r="Q1" s="4"/>
      <c r="R1" s="4"/>
      <c r="S1" s="4"/>
      <c r="T1" s="4"/>
      <c r="U1" s="4"/>
    </row>
    <row r="3" customFormat="false" ht="30" hidden="false" customHeight="true" outlineLevel="0" collapsed="false">
      <c r="A3" s="5" t="s">
        <v>3</v>
      </c>
      <c r="B3" s="5"/>
      <c r="C3" s="6" t="s">
        <v>4</v>
      </c>
      <c r="D3" s="6"/>
      <c r="E3" s="6"/>
      <c r="K3" s="7" t="s">
        <v>5</v>
      </c>
      <c r="O3" s="8" t="s">
        <v>6</v>
      </c>
      <c r="P3" s="9" t="s">
        <v>7</v>
      </c>
      <c r="Q3" s="8" t="s">
        <v>8</v>
      </c>
      <c r="R3" s="10" t="s">
        <v>9</v>
      </c>
      <c r="S3" s="10" t="s">
        <v>10</v>
      </c>
      <c r="T3" s="10" t="s">
        <v>11</v>
      </c>
      <c r="U3" s="10" t="s">
        <v>12</v>
      </c>
    </row>
    <row r="4" customFormat="false" ht="30" hidden="false" customHeight="true" outlineLevel="0" collapsed="false">
      <c r="A4" s="5" t="s">
        <v>13</v>
      </c>
      <c r="B4" s="5"/>
      <c r="C4" s="6" t="n">
        <v>20012345</v>
      </c>
      <c r="D4" s="6"/>
      <c r="E4" s="6"/>
      <c r="K4" s="11" t="str">
        <f aca="false">IF(U10&gt;0, _xlfn.CONCAT(ROUND(S10, 0), " - ", ROUND(T10, 0), "%"), "")</f>
        <v>85 - 100%</v>
      </c>
      <c r="O4" s="1" t="str">
        <f aca="false">A15</f>
        <v>1. Extend the app</v>
      </c>
      <c r="P4" s="12" t="n">
        <f aca="false">B15</f>
        <v>40</v>
      </c>
      <c r="Q4" s="1" t="str">
        <f aca="false">IF(H16,$H$12,IF(G16,$G$12,IF(F16,$F$12,IF(E16,$E$12,IF(D16,$D$12,IF(C16,$C$12, ""))))))</f>
        <v>Outstanding</v>
      </c>
      <c r="R4" s="13" t="str">
        <f aca="false">IF(H16,$H$13,IF(G16,$G$13,IF(F16,$F$13,IF(E16,$E$13,IF(D16,$D$13,IF(C16,$C$13,""))))))</f>
        <v>85% - 100%</v>
      </c>
      <c r="S4" s="12" t="n">
        <f aca="false">IF(Q4="Outstanding",P4*85%,IF(Q4="Excellent",P4*70%,IF(Q4="Good",P4*55%,IF(Q4="Baseline",P4*40%,IF(Q4="Below baseline",P4*20%,IF(Q4="Incomplete",P4*0%,""))))))</f>
        <v>34</v>
      </c>
      <c r="T4" s="12" t="n">
        <f aca="false">IF(Q4="Outstanding",P4*100%,IF(Q4="Excellent",P4*84%,IF(Q4="Good",P4*69%,IF(Q4="Baseline",P4*54%,IF(Q4="Below baseline",P4*39%, IF(Q4="Incomplete",P4*19%,""))))))</f>
        <v>40</v>
      </c>
      <c r="U4" s="12" t="n">
        <f aca="false">IF(COUNT(S4:T4)&gt;0, SUM(S4:T4)/2, "")</f>
        <v>37</v>
      </c>
    </row>
    <row r="5" customFormat="false" ht="15" hidden="false" customHeight="false" outlineLevel="0" collapsed="false">
      <c r="A5" s="14"/>
      <c r="B5" s="15"/>
      <c r="O5" s="1" t="str">
        <f aca="false">A18</f>
        <v>2. Extend the functionality</v>
      </c>
      <c r="P5" s="12" t="n">
        <f aca="false">B18</f>
        <v>25</v>
      </c>
      <c r="Q5" s="1" t="str">
        <f aca="false">IF(H19,$H$12,IF(G19,$G$12,IF(F19,$F$12,IF(E19,$E$12,IF(D19,$D$12,IF(C19,$C$12,""))))))</f>
        <v>Outstanding</v>
      </c>
      <c r="R5" s="2" t="str">
        <f aca="false">IF(H19,$H$13,IF(G19,$G$13,IF(F19,$F$13,IF(E19,$E$13,IF(D19,$D$13,IF(C19,$C$13,""))))))</f>
        <v>85% - 100%</v>
      </c>
      <c r="S5" s="12" t="n">
        <f aca="false">IF(Q5="Outstanding",P5*85%,IF(Q5="Excellent",P5*70%,IF(Q5="Good",P5*55%,IF(Q5="Baseline",P5*40%,IF(Q5="Below baseline",P5*20%,IF(Q5="Incomplete",P5*0%,""))))))</f>
        <v>21.25</v>
      </c>
      <c r="T5" s="12" t="n">
        <f aca="false">IF(Q5="Outstanding",P5*100%,IF(Q5="Excellent",P5*84%,IF(Q5="Good",P5*69%,IF(Q5="Baseline",P5*54%,IF(Q5="Below baseline",P5*39%, IF(Q5="Incomplete",P5*19%,""))))))</f>
        <v>25</v>
      </c>
      <c r="U5" s="12" t="n">
        <f aca="false">IF(COUNT(S5:T5)&gt;0, SUM(S5:T5)/2, "")</f>
        <v>23.125</v>
      </c>
    </row>
    <row r="6" customFormat="false" ht="30" hidden="false" customHeight="true" outlineLevel="0" collapsed="false">
      <c r="A6" s="5" t="s">
        <v>14</v>
      </c>
      <c r="B6" s="5"/>
      <c r="C6" s="16" t="s">
        <v>15</v>
      </c>
      <c r="D6" s="16"/>
      <c r="E6" s="16"/>
      <c r="K6" s="17" t="s">
        <v>16</v>
      </c>
      <c r="O6" s="1" t="str">
        <f aca="false">A21</f>
        <v>3. Additional work</v>
      </c>
      <c r="P6" s="12" t="n">
        <f aca="false">B21</f>
        <v>25</v>
      </c>
      <c r="Q6" s="1" t="str">
        <f aca="false">IF(H22,$H$12,IF(G22,$G$12,IF(F22,$F$12,IF(E22,$E$12,IF(D22,$D$12,IF(C22,$C$12,""))))))</f>
        <v>Outstanding</v>
      </c>
      <c r="R6" s="2" t="str">
        <f aca="false">IF(H22,$H$13,IF(G22,$G$13,IF(F22,$F$13,IF(E22,$E$13,IF(D22,$D$13,IF(C22,$C$13,""))))))</f>
        <v>85% - 100%</v>
      </c>
      <c r="S6" s="12" t="n">
        <f aca="false">IF(Q6="Outstanding",P6*85%,IF(Q6="Excellent",P6*70%,IF(Q6="Good",P6*55%,IF(Q6="Baseline",P6*40%,IF(Q6="Below baseline",P6*20%,IF(Q6="Incomplete",P6*0%,""))))))</f>
        <v>21.25</v>
      </c>
      <c r="T6" s="12" t="n">
        <f aca="false">IF(Q6="Outstanding",P6*100%,IF(Q6="Excellent",P6*84%,IF(Q6="Good",P6*69%,IF(Q6="Baseline",P6*54%,IF(Q6="Below baseline",P6*39%, IF(Q6="Incomplete",P6*19%,""))))))</f>
        <v>25</v>
      </c>
      <c r="U6" s="12" t="n">
        <f aca="false">IF(COUNT(S6:T6)&gt;0, SUM(S6:T6)/2, "")</f>
        <v>23.125</v>
      </c>
    </row>
    <row r="7" customFormat="false" ht="30" hidden="false" customHeight="true" outlineLevel="0" collapsed="false">
      <c r="A7" s="5" t="s">
        <v>17</v>
      </c>
      <c r="B7" s="5"/>
      <c r="C7" s="16" t="s">
        <v>18</v>
      </c>
      <c r="D7" s="16"/>
      <c r="E7" s="16"/>
      <c r="O7" s="1" t="str">
        <f aca="false">A24</f>
        <v>4. Documentation and demo video</v>
      </c>
      <c r="P7" s="12" t="n">
        <f aca="false">B24</f>
        <v>10</v>
      </c>
      <c r="Q7" s="1" t="str">
        <f aca="false">IF(H25,$H$12,IF(G25,$G$12,IF(F25,$F$12,IF(E25,$E$12,IF(D25,$D$12,IF(C25,$C$12,""))))))</f>
        <v>Outstanding</v>
      </c>
      <c r="R7" s="2" t="str">
        <f aca="false">IF(H25,$H$13,IF(G25,$G$13,IF(F25,$F$13,IF(E25,$E$13,IF(D25,$D$13,IF(C25,$C$13,""))))))</f>
        <v>85% - 100%</v>
      </c>
      <c r="S7" s="12" t="n">
        <f aca="false">IF(Q7="Outstanding",P7*85%,IF(Q7="Excellent",P7*70%,IF(Q7="Good",P7*55%,IF(Q7="Baseline",P7*40%,IF(Q7="Below baseline",P7*20%,IF(Q7="Incomplete",P7*0%,""))))))</f>
        <v>8.5</v>
      </c>
      <c r="T7" s="12" t="n">
        <f aca="false">IF(Q7="Outstanding",P7*100%,IF(Q7="Excellent",P7*84%,IF(Q7="Good",P7*69%,IF(Q7="Baseline",P7*54%,IF(Q7="Below baseline",P7*39%, IF(Q7="Incomplete",P7*19%,""))))))</f>
        <v>10</v>
      </c>
      <c r="U7" s="12" t="n">
        <f aca="false">IF(COUNT(S7:T7)&gt;0, SUM(S7:T7)/2, "")</f>
        <v>9.25</v>
      </c>
      <c r="V7" s="18"/>
    </row>
    <row r="9" customFormat="false" ht="13.8" hidden="false" customHeight="false" outlineLevel="0" collapsed="false">
      <c r="R9" s="19" t="s">
        <v>19</v>
      </c>
      <c r="S9" s="10" t="s">
        <v>20</v>
      </c>
      <c r="T9" s="10" t="s">
        <v>21</v>
      </c>
      <c r="U9" s="10" t="s">
        <v>22</v>
      </c>
    </row>
    <row r="10" customFormat="false" ht="30" hidden="false" customHeight="true" outlineLevel="0" collapsed="false">
      <c r="A10" s="4" t="s">
        <v>23</v>
      </c>
      <c r="B10" s="4"/>
      <c r="C10" s="4"/>
      <c r="D10" s="4"/>
      <c r="E10" s="4"/>
      <c r="F10" s="4"/>
      <c r="G10" s="4"/>
      <c r="H10" s="4"/>
      <c r="J10" s="4" t="s">
        <v>24</v>
      </c>
      <c r="K10" s="4"/>
      <c r="S10" s="12" t="n">
        <f aca="false">IF(COUNTBLANK($Q$4:$Q$7)&gt;3,0, SUM(S4:S7))</f>
        <v>85</v>
      </c>
      <c r="T10" s="12" t="n">
        <f aca="false">IF(COUNTBLANK($Q$4:$Q$7)&gt;3, 0, SUM(T4:T7))</f>
        <v>100</v>
      </c>
      <c r="U10" s="12" t="n">
        <f aca="false">IF(COUNTBLANK($Q$4:$Q$7)&gt;3, 0, SUM(U4:U7))</f>
        <v>92.5</v>
      </c>
    </row>
    <row r="12" customFormat="false" ht="18" hidden="false" customHeight="true" outlineLevel="0" collapsed="false">
      <c r="A12" s="4" t="s">
        <v>25</v>
      </c>
      <c r="B12" s="4"/>
      <c r="C12" s="20" t="s">
        <v>26</v>
      </c>
      <c r="D12" s="21" t="s">
        <v>27</v>
      </c>
      <c r="E12" s="22" t="s">
        <v>28</v>
      </c>
      <c r="F12" s="23" t="s">
        <v>29</v>
      </c>
      <c r="G12" s="24" t="s">
        <v>30</v>
      </c>
      <c r="H12" s="25" t="s">
        <v>31</v>
      </c>
      <c r="J12" s="2" t="s">
        <v>32</v>
      </c>
    </row>
    <row r="13" customFormat="false" ht="16.4" hidden="false" customHeight="false" outlineLevel="0" collapsed="false">
      <c r="A13" s="26" t="n">
        <f aca="false">SUM(B15:B25)</f>
        <v>100</v>
      </c>
      <c r="B13" s="27"/>
      <c r="C13" s="28" t="s">
        <v>33</v>
      </c>
      <c r="D13" s="29" t="s">
        <v>34</v>
      </c>
      <c r="E13" s="30" t="s">
        <v>35</v>
      </c>
      <c r="F13" s="31" t="s">
        <v>36</v>
      </c>
      <c r="G13" s="32" t="s">
        <v>37</v>
      </c>
      <c r="H13" s="33" t="s">
        <v>38</v>
      </c>
      <c r="J13" s="2" t="s">
        <v>39</v>
      </c>
    </row>
    <row r="15" customFormat="false" ht="150" hidden="false" customHeight="true" outlineLevel="0" collapsed="false">
      <c r="A15" s="34" t="s">
        <v>40</v>
      </c>
      <c r="B15" s="35" t="n">
        <v>40</v>
      </c>
      <c r="C15" s="28" t="s">
        <v>41</v>
      </c>
      <c r="D15" s="29" t="s">
        <v>42</v>
      </c>
      <c r="E15" s="30" t="s">
        <v>43</v>
      </c>
      <c r="F15" s="31" t="s">
        <v>44</v>
      </c>
      <c r="G15" s="32" t="s">
        <v>45</v>
      </c>
      <c r="H15" s="33" t="s">
        <v>46</v>
      </c>
      <c r="J15" s="36"/>
      <c r="K15" s="36"/>
    </row>
    <row r="16" customFormat="false" ht="30" hidden="false" customHeight="true" outlineLevel="0" collapsed="false">
      <c r="A16" s="37" t="s">
        <v>47</v>
      </c>
      <c r="B16" s="37"/>
      <c r="C16" s="38" t="n">
        <f aca="false">FALSE()</f>
        <v>0</v>
      </c>
      <c r="D16" s="38" t="n">
        <f aca="false">FALSE()</f>
        <v>0</v>
      </c>
      <c r="E16" s="38" t="n">
        <f aca="false">TRUE()</f>
        <v>1</v>
      </c>
      <c r="F16" s="38" t="n">
        <f aca="false">TRUE()</f>
        <v>1</v>
      </c>
      <c r="G16" s="38" t="n">
        <f aca="false">TRUE()</f>
        <v>1</v>
      </c>
      <c r="H16" s="38" t="n">
        <f aca="false">TRUE()</f>
        <v>1</v>
      </c>
      <c r="J16" s="39" t="str">
        <f aca="false">IF(H16,$H$12,IF(G16,$G$12,IF(F16,$F$12,IF(E16,$E$12,IF(D16,$D$12,IF(C16,$C$12,"Please check one of the options"))))))</f>
        <v>Outstanding</v>
      </c>
      <c r="K16" s="39" t="str">
        <f aca="false">IF(H16,$H$13,IF(G16,$G$13,IF(F16,$F$13,IF(E16,$E$13,IF(D16,$D$13,IF(C16,$C$13,""))))))</f>
        <v>85% - 100%</v>
      </c>
    </row>
    <row r="18" customFormat="false" ht="150" hidden="false" customHeight="true" outlineLevel="0" collapsed="false">
      <c r="A18" s="34" t="s">
        <v>48</v>
      </c>
      <c r="B18" s="35" t="n">
        <v>25</v>
      </c>
      <c r="C18" s="28" t="s">
        <v>41</v>
      </c>
      <c r="D18" s="29" t="s">
        <v>42</v>
      </c>
      <c r="E18" s="30" t="s">
        <v>49</v>
      </c>
      <c r="F18" s="31" t="s">
        <v>50</v>
      </c>
      <c r="G18" s="32" t="s">
        <v>51</v>
      </c>
      <c r="H18" s="33" t="s">
        <v>52</v>
      </c>
      <c r="J18" s="36"/>
      <c r="K18" s="36"/>
    </row>
    <row r="19" customFormat="false" ht="30" hidden="false" customHeight="true" outlineLevel="0" collapsed="false">
      <c r="A19" s="37" t="s">
        <v>47</v>
      </c>
      <c r="B19" s="37"/>
      <c r="C19" s="38" t="n">
        <f aca="false">FALSE()</f>
        <v>0</v>
      </c>
      <c r="D19" s="38" t="n">
        <f aca="false">FALSE()</f>
        <v>0</v>
      </c>
      <c r="E19" s="38" t="n">
        <f aca="false">TRUE()</f>
        <v>1</v>
      </c>
      <c r="F19" s="38" t="n">
        <f aca="false">TRUE()</f>
        <v>1</v>
      </c>
      <c r="G19" s="38" t="n">
        <f aca="false">FALSE()</f>
        <v>0</v>
      </c>
      <c r="H19" s="38" t="n">
        <f aca="false">TRUE()</f>
        <v>1</v>
      </c>
      <c r="J19" s="39" t="str">
        <f aca="false">IF(H19,$H$12,IF(G19,$G$12,IF(F19,$F$12,IF(E19,$E$12,IF(D19,$D$12,IF(C19,$C$12,"Please check one of the options"))))))</f>
        <v>Outstanding</v>
      </c>
      <c r="K19" s="39" t="str">
        <f aca="false">IF(H19,$H$13,IF(G19,$G$13,IF(F19,$F$13,IF(E19,$E$13,IF(D19,$D$13,IF(C19,$C$13,""))))))</f>
        <v>85% - 100%</v>
      </c>
    </row>
    <row r="21" customFormat="false" ht="150" hidden="false" customHeight="true" outlineLevel="0" collapsed="false">
      <c r="A21" s="34" t="s">
        <v>53</v>
      </c>
      <c r="B21" s="35" t="n">
        <v>25</v>
      </c>
      <c r="C21" s="28" t="s">
        <v>41</v>
      </c>
      <c r="D21" s="29" t="s">
        <v>42</v>
      </c>
      <c r="E21" s="30" t="s">
        <v>54</v>
      </c>
      <c r="F21" s="31" t="s">
        <v>55</v>
      </c>
      <c r="G21" s="32" t="s">
        <v>56</v>
      </c>
      <c r="H21" s="33" t="s">
        <v>57</v>
      </c>
      <c r="J21" s="36"/>
      <c r="K21" s="36"/>
    </row>
    <row r="22" customFormat="false" ht="30" hidden="false" customHeight="true" outlineLevel="0" collapsed="false">
      <c r="A22" s="37" t="s">
        <v>47</v>
      </c>
      <c r="B22" s="37"/>
      <c r="C22" s="38" t="n">
        <f aca="false">FALSE()</f>
        <v>0</v>
      </c>
      <c r="D22" s="38" t="n">
        <f aca="false">FALSE()</f>
        <v>0</v>
      </c>
      <c r="E22" s="38" t="n">
        <f aca="false">TRUE()</f>
        <v>1</v>
      </c>
      <c r="F22" s="38" t="n">
        <f aca="false">TRUE()</f>
        <v>1</v>
      </c>
      <c r="G22" s="38" t="n">
        <f aca="false">TRUE()</f>
        <v>1</v>
      </c>
      <c r="H22" s="38" t="n">
        <f aca="false">TRUE()</f>
        <v>1</v>
      </c>
      <c r="J22" s="39" t="str">
        <f aca="false">IF(H22,$H$12,IF(G22,$G$12,IF(F22,$F$12,IF(E22,$E$12,IF(D22,$D$12,IF(C22,$C$12,"Please check one of the options"))))))</f>
        <v>Outstanding</v>
      </c>
      <c r="K22" s="39" t="str">
        <f aca="false">IF(H22,$H$13,IF(G22,$G$13,IF(F22,$F$13,IF(E22,$E$13,IF(D22,$D$13,IF(C22,$C$13,""))))))</f>
        <v>85% - 100%</v>
      </c>
    </row>
    <row r="24" customFormat="false" ht="150" hidden="false" customHeight="true" outlineLevel="0" collapsed="false">
      <c r="A24" s="34" t="s">
        <v>58</v>
      </c>
      <c r="B24" s="35" t="n">
        <v>10</v>
      </c>
      <c r="C24" s="28" t="s">
        <v>41</v>
      </c>
      <c r="D24" s="29" t="s">
        <v>42</v>
      </c>
      <c r="E24" s="30" t="s">
        <v>59</v>
      </c>
      <c r="F24" s="31" t="s">
        <v>60</v>
      </c>
      <c r="G24" s="32" t="s">
        <v>61</v>
      </c>
      <c r="H24" s="33" t="s">
        <v>62</v>
      </c>
      <c r="J24" s="36"/>
      <c r="K24" s="36"/>
    </row>
    <row r="25" customFormat="false" ht="30" hidden="false" customHeight="true" outlineLevel="0" collapsed="false">
      <c r="A25" s="37" t="s">
        <v>63</v>
      </c>
      <c r="B25" s="37"/>
      <c r="C25" s="38" t="n">
        <f aca="false">FALSE()</f>
        <v>0</v>
      </c>
      <c r="D25" s="38" t="n">
        <f aca="false">FALSE()</f>
        <v>0</v>
      </c>
      <c r="E25" s="38" t="n">
        <f aca="false">FALSE()</f>
        <v>0</v>
      </c>
      <c r="F25" s="38" t="n">
        <f aca="false">FALSE()</f>
        <v>0</v>
      </c>
      <c r="G25" s="38" t="n">
        <f aca="false">TRUE()</f>
        <v>1</v>
      </c>
      <c r="H25" s="38" t="n">
        <f aca="false">TRUE()</f>
        <v>1</v>
      </c>
      <c r="J25" s="39" t="str">
        <f aca="false">IF(H25,$H$12,IF(G25,$G$12,IF(F25,$F$12,IF(E25,$E$12,IF(D25,$D$12,IF(C25,$C$12,"Please check one of the options"))))))</f>
        <v>Outstanding</v>
      </c>
      <c r="K25" s="39" t="str">
        <f aca="false">IF(H25,$H$13,IF(G25,$G$13,IF(F25,$F$13,IF(E25,$E$13,IF(D25,$D$13,IF(C25,$C$13,""))))))</f>
        <v>85% - 100%</v>
      </c>
    </row>
  </sheetData>
  <mergeCells count="20">
    <mergeCell ref="A1:H1"/>
    <mergeCell ref="O1:U1"/>
    <mergeCell ref="A3:B3"/>
    <mergeCell ref="C3:E3"/>
    <mergeCell ref="A4:B4"/>
    <mergeCell ref="C4:E4"/>
    <mergeCell ref="A6:B6"/>
    <mergeCell ref="C6:E6"/>
    <mergeCell ref="A7:B7"/>
    <mergeCell ref="C7:E7"/>
    <mergeCell ref="A10:H10"/>
    <mergeCell ref="J10:K10"/>
    <mergeCell ref="J15:K15"/>
    <mergeCell ref="A16:B16"/>
    <mergeCell ref="J18:K18"/>
    <mergeCell ref="A19:B19"/>
    <mergeCell ref="J21:K21"/>
    <mergeCell ref="A22:B22"/>
    <mergeCell ref="J24:K24"/>
    <mergeCell ref="A25:B25"/>
  </mergeCells>
  <hyperlinks>
    <hyperlink ref="C6" r:id="rId1" display="https://github.com/Ryan-OLoughlin/react-assignment.git"/>
    <hyperlink ref="C7" r:id="rId2" display="https://www.youtube.com/watch?v=video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2025-10-29T17:22:00Z</dcterms:created>
  <dc:creator/>
  <dc:description/>
  <dc:language>en-US</dc:language>
  <cp:lastModifiedBy/>
  <dcterms:modified xsi:type="dcterms:W3CDTF">2025-10-29T23:49:43Z</dcterms:modified>
  <cp:revision>4</cp:revision>
  <dc:subject/>
  <dc:title/>
</cp:coreProperties>
</file>