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<sst xmlns="http://schemas.openxmlformats.org/spreadsheetml/2006/main" count="72" uniqueCount="64">
  <si>
    <t xml:space="preserve">Your details</t>
  </si>
  <si>
    <t xml:space="preserve">Self-assessment: Indicative grade</t>
  </si>
  <si>
    <t xml:space="preserve">Grades summary</t>
  </si>
  <si>
    <t xml:space="preserve">Name</t>
  </si>
  <si>
    <t xml:space="preserve">Ryan O’Loughlin</t>
  </si>
  <si>
    <t xml:space="preserve">Based on your own assessment, your grade is in the range:</t>
  </si>
  <si>
    <t xml:space="preserve">Category</t>
  </si>
  <si>
    <t xml:space="preserve">Total marks available</t>
  </si>
  <si>
    <t xml:space="preserve">Your grade</t>
  </si>
  <si>
    <t xml:space="preserve">% range</t>
  </si>
  <si>
    <t xml:space="preserve">min. marks</t>
  </si>
  <si>
    <t xml:space="preserve">max. marks</t>
  </si>
  <si>
    <t xml:space="preserve">mid range</t>
  </si>
  <si>
    <t xml:space="preserve">Student number</t>
  </si>
  <si>
    <t xml:space="preserve">Link to GitHub repository:</t>
  </si>
  <si>
    <t xml:space="preserve">https://github.com/Ryan-OLoughlin/react-assignment.git</t>
  </si>
  <si>
    <t xml:space="preserve">Please note that this grade is indicative only and is not the final grade for this assessment. The final grade will be assigned by the lecturer. </t>
  </si>
  <si>
    <t xml:space="preserve">Link to Demo video:</t>
  </si>
  <si>
    <t xml:space="preserve">https://www.youtube.com/watch?v=videoid</t>
  </si>
  <si>
    <t xml:space="preserve">Indicative totals</t>
  </si>
  <si>
    <t xml:space="preserve">min. total</t>
  </si>
  <si>
    <t xml:space="preserve">max. total</t>
  </si>
  <si>
    <t xml:space="preserve">mid total</t>
  </si>
  <si>
    <t xml:space="preserve">Self-assessment ranking: Rate your work</t>
  </si>
  <si>
    <t xml:space="preserve">Self-assessment rationale: Explain your assessment and provide details</t>
  </si>
  <si>
    <t xml:space="preserve">TOTAL MARKS</t>
  </si>
  <si>
    <t xml:space="preserve">Incomplete</t>
  </si>
  <si>
    <t xml:space="preserve">Below baseline</t>
  </si>
  <si>
    <t xml:space="preserve">Baseline</t>
  </si>
  <si>
    <t xml:space="preserve">Good</t>
  </si>
  <si>
    <t xml:space="preserve">Excellent</t>
  </si>
  <si>
    <t xml:space="preserve">Outstanding</t>
  </si>
  <si>
    <t xml:space="preserve">Describe what you did to meet the requirements in each category. Include filenames and line numbers wherever necessary.</t>
  </si>
  <si>
    <t xml:space="preserve">0% - 19%</t>
  </si>
  <si>
    <t xml:space="preserve">20% - 39%</t>
  </si>
  <si>
    <t xml:space="preserve">40% - 54%</t>
  </si>
  <si>
    <t xml:space="preserve">55% - 69%</t>
  </si>
  <si>
    <t xml:space="preserve">70% - 84%</t>
  </si>
  <si>
    <t xml:space="preserve">85% - 100%</t>
  </si>
  <si>
    <t xml:space="preserve">Have a look at the "Self-Assessment (Example)" sheet to see what kind of details you should include.</t>
  </si>
  <si>
    <t xml:space="preserve">1. Extend the app</t>
  </si>
  <si>
    <t xml:space="preserve">Not completed/ very little completed</t>
  </si>
  <si>
    <t xml:space="preserve">Partially completed/ partially working</t>
  </si>
  <si>
    <t xml:space="preserve">Three additional static endpoints from TMDB included 
(e.g. /popular)</t>
  </si>
  <si>
    <t xml:space="preserve">As above, plus at least one parameterised endpoint is included (e.g. movie/:id/ recommendations)</t>
  </si>
  <si>
    <t xml:space="preserve">As above, plus multiple parameterised endpoints are included</t>
  </si>
  <si>
    <t xml:space="preserve">As above, plus extensive linking of information (e.g. movie details contains links to actors; actor details links to movies, etc.)</t>
  </si>
  <si>
    <t xml:space="preserve">How would you rate your app in this category? Check one box only.</t>
  </si>
  <si>
    <t xml:space="preserve">2. Extend the functionality</t>
  </si>
  <si>
    <t xml:space="preserve">Caching with react-query is done on all endpoints</t>
  </si>
  <si>
    <t xml:space="preserve">Similar feature to favourites has been added (e.g. playlist page and functions)</t>
  </si>
  <si>
    <t xml:space="preserve">New filtering options are added (or similar)</t>
  </si>
  <si>
    <t xml:space="preserve">Sorting and searching features are added (or similar)</t>
  </si>
  <si>
    <t xml:space="preserve">3. Additional work</t>
  </si>
  <si>
    <t xml:space="preserve">Changes to the app’s appearance (e.g. colours, basic styles)</t>
  </si>
  <si>
    <t xml:space="preserve">Updates to styles and layout of the app; new MUI components included</t>
  </si>
  <si>
    <t xml:space="preserve">One new feature is integrated e.g. pagination, new MUI components, extensive layout changes</t>
  </si>
  <si>
    <t xml:space="preserve">Several new features are integrated e.g. pagination, new MUI components, extensive layout changes</t>
  </si>
  <si>
    <t xml:space="preserve">4. Documentation and demo video</t>
  </si>
  <si>
    <t xml:space="preserve">Basic documentation and video included</t>
  </si>
  <si>
    <t xml:space="preserve">Detailed documentation and video included</t>
  </si>
  <si>
    <t xml:space="preserve">Detailed documentation included; video with voiceover</t>
  </si>
  <si>
    <t xml:space="preserve">Comprehensive documentation; video with voiceover</t>
  </si>
  <si>
    <t xml:space="preserve">How would you rate your work in this category? Check one box only.</t>
  </si>
</sst>
</file>

<file path=xl/styles.xml><?xml version="1.0" encoding="utf-8"?>
<styleSheet xmlns="http://schemas.openxmlformats.org/spreadsheetml/2006/main">
  <numFmts count="5">
    <numFmt numFmtId="164" formatCode="General"/>
    <numFmt numFmtId="165" formatCode="General"/>
    <numFmt numFmtId="166" formatCode="0"/>
    <numFmt numFmtId="167" formatCode="0.0"/>
    <numFmt numFmtId="168" formatCode="0%"/>
  </numFmts>
  <fonts count="19">
    <font>
      <sz val="10"/>
      <name val="Arial"/>
      <family val="2"/>
      <charset val="1"/>
    </font>
    <font>
      <sz val="10"/>
      <name val="Arial"/>
      <family val="0"/>
    </font>
    <font>
      <sz val="10"/>
      <name val="Arial"/>
      <family val="0"/>
    </font>
    <font>
      <sz val="10"/>
      <name val="Arial"/>
      <family val="0"/>
    </font>
    <font>
      <b val="true"/>
      <sz val="14"/>
      <color theme="0"/>
      <name val="Calibri"/>
      <family val="2"/>
      <charset val="1"/>
    </font>
    <font>
      <sz val="11"/>
      <color theme="0"/>
      <name val="Calibri"/>
      <family val="2"/>
      <charset val="1"/>
    </font>
    <font>
      <b val="true"/>
      <sz val="12"/>
      <color theme="0"/>
      <name val="Calibri"/>
      <family val="2"/>
      <charset val="1"/>
    </font>
    <font>
      <b val="true"/>
      <sz val="11"/>
      <color theme="1"/>
      <name val="Calibri"/>
      <family val="2"/>
      <charset val="1"/>
    </font>
    <font>
      <b val="true"/>
      <sz val="14"/>
      <name val="Calibri"/>
      <family val="2"/>
      <charset val="1"/>
    </font>
    <font>
      <sz val="12"/>
      <color theme="1"/>
      <name val="Calibri"/>
      <family val="2"/>
      <charset val="1"/>
    </font>
    <font>
      <u val="single"/>
      <sz val="11"/>
      <color theme="10"/>
      <name val="Calibri"/>
      <family val="2"/>
      <charset val="1"/>
    </font>
    <font>
      <i val="true"/>
      <sz val="11"/>
      <color theme="1"/>
      <name val="Calibri"/>
      <family val="2"/>
      <charset val="1"/>
    </font>
    <font>
      <b val="true"/>
      <sz val="11"/>
      <color rgb="FFFFFFFF"/>
      <name val="Calibri"/>
      <family val="2"/>
      <charset val="1"/>
    </font>
    <font>
      <b val="true"/>
      <sz val="11"/>
      <color theme="0"/>
      <name val="Calibri"/>
      <family val="2"/>
      <charset val="1"/>
    </font>
    <font>
      <sz val="11"/>
      <color rgb="FF000000"/>
      <name val="Calibri"/>
      <family val="2"/>
      <charset val="1"/>
    </font>
    <font>
      <sz val="11"/>
      <color theme="1"/>
      <name val="Calibri"/>
      <family val="2"/>
      <charset val="1"/>
    </font>
    <font>
      <b val="true"/>
      <sz val="14"/>
      <color theme="0"/>
      <name val="Calibri"/>
      <family val="0"/>
    </font>
    <font>
      <sz val="11"/>
      <color theme="1"/>
      <name val="Calibri"/>
      <family val="0"/>
    </font>
    <font>
      <sz val="11"/>
      <color rgb="FF000000"/>
      <name val="Times New Roman"/>
      <family val="0"/>
    </font>
  </fonts>
  <fills count="17">
    <fill>
      <patternFill patternType="none"/>
    </fill>
    <fill>
      <patternFill patternType="gray125"/>
    </fill>
    <fill>
      <patternFill patternType="solid">
        <fgColor theme="6"/>
        <bgColor rgb="FFC9211E"/>
      </patternFill>
    </fill>
    <fill>
      <patternFill patternType="solid">
        <fgColor theme="7"/>
        <bgColor rgb="FF800080"/>
      </patternFill>
    </fill>
    <fill>
      <patternFill patternType="solid">
        <fgColor theme="9"/>
        <bgColor rgb="FFA33E03"/>
      </patternFill>
    </fill>
    <fill>
      <patternFill patternType="solid">
        <fgColor theme="8"/>
        <bgColor rgb="FFF79646"/>
      </patternFill>
    </fill>
    <fill>
      <patternFill patternType="solid">
        <fgColor theme="7" tint="0.5999"/>
        <bgColor rgb="FFFF8080"/>
      </patternFill>
    </fill>
    <fill>
      <patternFill patternType="solid">
        <fgColor theme="9" tint="0.5999"/>
        <bgColor rgb="FFE3AEAD"/>
      </patternFill>
    </fill>
    <fill>
      <patternFill patternType="solid">
        <fgColor theme="8" tint="0.5999"/>
        <bgColor rgb="FFFABF8F"/>
      </patternFill>
    </fill>
    <fill>
      <patternFill patternType="solid">
        <fgColor theme="1" tint="0.3499"/>
        <bgColor rgb="FF8064A2"/>
      </patternFill>
    </fill>
    <fill>
      <patternFill patternType="solid">
        <fgColor rgb="FFC0504D"/>
        <bgColor rgb="FFA33E03"/>
      </patternFill>
    </fill>
    <fill>
      <patternFill patternType="solid">
        <fgColor rgb="FFF79646"/>
        <bgColor rgb="FFFF8080"/>
      </patternFill>
    </fill>
    <fill>
      <patternFill patternType="solid">
        <fgColor rgb="FF0070C0"/>
        <bgColor rgb="FF008080"/>
      </patternFill>
    </fill>
    <fill>
      <patternFill patternType="solid">
        <fgColor rgb="FF8064A2"/>
        <bgColor rgb="FF808080"/>
      </patternFill>
    </fill>
    <fill>
      <patternFill patternType="solid">
        <fgColor rgb="FFE3AEAD"/>
        <bgColor rgb="FFF19F9E"/>
      </patternFill>
    </fill>
    <fill>
      <patternFill patternType="solid">
        <fgColor rgb="FFFABF8F"/>
        <bgColor rgb="FFE3AEAD"/>
      </patternFill>
    </fill>
    <fill>
      <patternFill patternType="solid">
        <fgColor rgb="FFC6BAD6"/>
        <bgColor rgb="FFE3AEAD"/>
      </patternFill>
    </fill>
  </fills>
  <borders count="5">
    <border diagonalUp="false" diagonalDown="false">
      <left/>
      <right/>
      <top/>
      <bottom/>
      <diagonal/>
    </border>
    <border diagonalUp="false" diagonalDown="false">
      <left style="thick">
        <color theme="1" tint="0.3499"/>
      </left>
      <right style="thick">
        <color theme="1" tint="0.3499"/>
      </right>
      <top style="thick">
        <color theme="1" tint="0.3499"/>
      </top>
      <bottom style="thick">
        <color theme="1" tint="0.3499"/>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right style="thin"/>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5" fillId="8"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9" borderId="0" xfId="21" applyFont="true" applyBorder="true" applyAlignment="true" applyProtection="true">
      <alignment horizontal="center" vertical="center" textRotation="0" wrapText="true" indent="0" shrinkToFit="false"/>
      <protection locked="true" hidden="false"/>
    </xf>
    <xf numFmtId="164" fontId="6" fillId="9" borderId="1" xfId="21" applyFont="true" applyBorder="true" applyAlignment="true" applyProtection="true">
      <alignment horizontal="right" vertical="center" textRotation="0" wrapText="true" indent="1"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4" fillId="2" borderId="2" xfId="0" applyFont="true" applyBorder="true" applyAlignment="true" applyProtection="true">
      <alignment horizontal="center" vertical="center" textRotation="0" wrapText="false" indent="0" shrinkToFit="false"/>
      <protection locked="true" hidden="false"/>
    </xf>
    <xf numFmtId="164" fontId="7" fillId="2"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left" vertical="center" textRotation="0" wrapText="true" indent="0" shrinkToFit="false"/>
      <protection locked="true" hidden="false"/>
    </xf>
    <xf numFmtId="164" fontId="7" fillId="2" borderId="0" xfId="0" applyFont="true" applyBorder="false" applyAlignment="true" applyProtection="true">
      <alignment horizontal="center" vertical="center" textRotation="0" wrapText="false" indent="0" shrinkToFit="false"/>
      <protection locked="true" hidden="false"/>
    </xf>
    <xf numFmtId="165" fontId="8" fillId="0" borderId="2" xfId="0" applyFont="true" applyBorder="true" applyAlignment="true" applyProtection="true">
      <alignment horizontal="center" vertical="center" textRotation="0" wrapText="false" indent="0" shrinkToFit="false"/>
      <protection locked="true" hidden="false"/>
    </xf>
    <xf numFmtId="166" fontId="0" fillId="0" borderId="0" xfId="0" applyFont="false" applyBorder="false" applyAlignment="true" applyProtection="true">
      <alignment horizontal="center" vertical="center" textRotation="0" wrapText="false" indent="0" shrinkToFit="false"/>
      <protection locked="true" hidden="false"/>
    </xf>
    <xf numFmtId="167" fontId="0" fillId="0" borderId="0" xfId="0" applyFont="false" applyBorder="fals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1" shrinkToFit="false"/>
      <protection locked="true" hidden="false"/>
    </xf>
    <xf numFmtId="164" fontId="9" fillId="0" borderId="0" xfId="0" applyFont="true" applyBorder="false" applyAlignment="true" applyProtection="true">
      <alignment horizontal="right" vertical="center" textRotation="0" wrapText="false" indent="1" shrinkToFit="false"/>
      <protection locked="true" hidden="false"/>
    </xf>
    <xf numFmtId="164" fontId="10" fillId="0" borderId="1" xfId="2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left" vertical="center" textRotation="0" wrapText="false" indent="0" shrinkToFit="false"/>
      <protection locked="true" hidden="false"/>
    </xf>
    <xf numFmtId="164" fontId="12" fillId="10" borderId="3" xfId="0" applyFont="true" applyBorder="true" applyAlignment="true" applyProtection="true">
      <alignment horizontal="center" vertical="center" textRotation="0" wrapText="true" indent="0" shrinkToFit="false"/>
      <protection locked="true" hidden="false"/>
    </xf>
    <xf numFmtId="164" fontId="12" fillId="11" borderId="3" xfId="0" applyFont="true" applyBorder="true" applyAlignment="true" applyProtection="true">
      <alignment horizontal="center" vertical="center" textRotation="0" wrapText="true" indent="0" shrinkToFit="false"/>
      <protection locked="true" hidden="false"/>
    </xf>
    <xf numFmtId="164" fontId="13" fillId="3" borderId="3" xfId="22" applyFont="true" applyBorder="true" applyAlignment="true" applyProtection="true">
      <alignment horizontal="center" vertical="center" textRotation="0" wrapText="true" indent="0" shrinkToFit="false"/>
      <protection locked="true" hidden="false"/>
    </xf>
    <xf numFmtId="164" fontId="13" fillId="4" borderId="3" xfId="23" applyFont="true" applyBorder="true" applyAlignment="true" applyProtection="true">
      <alignment horizontal="center" vertical="center" textRotation="0" wrapText="true" indent="0" shrinkToFit="false"/>
      <protection locked="true" hidden="false"/>
    </xf>
    <xf numFmtId="164" fontId="13" fillId="12" borderId="3" xfId="24" applyFont="true" applyBorder="true" applyAlignment="true" applyProtection="true">
      <alignment horizontal="center" vertical="center" textRotation="0" wrapText="true" indent="0" shrinkToFit="false"/>
      <protection locked="true" hidden="false"/>
    </xf>
    <xf numFmtId="164" fontId="12" fillId="13" borderId="3" xfId="0" applyFont="true" applyBorder="true" applyAlignment="true" applyProtection="true">
      <alignment horizontal="center" vertical="center" textRotation="0" wrapText="true" indent="0" shrinkToFit="false"/>
      <protection locked="true" hidden="false"/>
    </xf>
    <xf numFmtId="166" fontId="5" fillId="9" borderId="0" xfId="19" applyFont="true" applyBorder="true" applyAlignment="true" applyProtection="true">
      <alignment horizontal="center" vertical="center" textRotation="0" wrapText="true" indent="0" shrinkToFit="false"/>
      <protection locked="true" hidden="false"/>
    </xf>
    <xf numFmtId="164" fontId="5" fillId="9" borderId="0" xfId="21" applyFont="true" applyBorder="true" applyAlignment="true" applyProtection="true">
      <alignment horizontal="center" vertical="center" textRotation="0" wrapText="true" indent="0" shrinkToFit="false"/>
      <protection locked="true" hidden="false"/>
    </xf>
    <xf numFmtId="164" fontId="14" fillId="14" borderId="3" xfId="0" applyFont="true" applyBorder="true" applyAlignment="true" applyProtection="true">
      <alignment horizontal="center" vertical="center" textRotation="0" wrapText="true" indent="0" shrinkToFit="false"/>
      <protection locked="true" hidden="false"/>
    </xf>
    <xf numFmtId="164" fontId="14" fillId="15" borderId="3" xfId="0" applyFont="true" applyBorder="true" applyAlignment="true" applyProtection="true">
      <alignment horizontal="center" vertical="center" textRotation="0" wrapText="true" indent="0" shrinkToFit="false"/>
      <protection locked="true" hidden="false"/>
    </xf>
    <xf numFmtId="164" fontId="15" fillId="6" borderId="3" xfId="25" applyFont="true" applyBorder="true" applyAlignment="true" applyProtection="true">
      <alignment horizontal="center" vertical="center" textRotation="0" wrapText="true" indent="0" shrinkToFit="false"/>
      <protection locked="true" hidden="false"/>
    </xf>
    <xf numFmtId="164" fontId="15" fillId="7" borderId="3" xfId="26" applyFont="true" applyBorder="true" applyAlignment="true" applyProtection="true">
      <alignment horizontal="center" vertical="center" textRotation="0" wrapText="true" indent="0" shrinkToFit="false"/>
      <protection locked="true" hidden="false"/>
    </xf>
    <xf numFmtId="164" fontId="15" fillId="8" borderId="3" xfId="27" applyFont="true" applyBorder="true" applyAlignment="true" applyProtection="true">
      <alignment horizontal="center" vertical="center" textRotation="0" wrapText="true" indent="0" shrinkToFit="false"/>
      <protection locked="true" hidden="false"/>
    </xf>
    <xf numFmtId="164" fontId="14" fillId="16" borderId="3" xfId="0" applyFont="true" applyBorder="true" applyAlignment="true" applyProtection="true">
      <alignment horizontal="center" vertical="center" textRotation="0" wrapText="true" indent="0" shrinkToFit="false"/>
      <protection locked="true" hidden="false"/>
    </xf>
    <xf numFmtId="164" fontId="6" fillId="2" borderId="3" xfId="21" applyFont="true" applyBorder="true" applyAlignment="true" applyProtection="true">
      <alignment horizontal="center" vertical="center" textRotation="0" wrapText="true" indent="0" shrinkToFit="false"/>
      <protection locked="true" hidden="false"/>
    </xf>
    <xf numFmtId="166" fontId="6" fillId="2" borderId="3" xfId="19" applyFont="true" applyBorder="true" applyAlignment="true" applyProtection="true">
      <alignment horizontal="center" vertical="center" textRotation="0" wrapText="true" indent="0" shrinkToFit="false"/>
      <protection locked="true" hidden="false"/>
    </xf>
    <xf numFmtId="164" fontId="0" fillId="0" borderId="2" xfId="0" applyFont="false" applyBorder="true" applyAlignment="true" applyProtection="true">
      <alignment horizontal="left" vertical="center" textRotation="0" wrapText="true" indent="0" shrinkToFit="false"/>
      <protection locked="true" hidden="false"/>
    </xf>
    <xf numFmtId="164" fontId="11" fillId="0" borderId="4" xfId="0" applyFont="true" applyBorder="true" applyAlignment="true" applyProtection="true">
      <alignment horizontal="right" vertical="center" textRotation="0" wrapText="true" indent="0" shrinkToFit="false"/>
      <protection locked="true" hidden="false"/>
    </xf>
    <xf numFmtId="167" fontId="0" fillId="0" borderId="3" xfId="0" applyFont="false" applyBorder="true" applyAlignment="true" applyProtection="true">
      <alignment horizontal="center" vertical="center" textRotation="0" wrapText="false" indent="0" shrinkToFit="false"/>
      <protection locked="true" hidden="false"/>
    </xf>
    <xf numFmtId="167" fontId="7" fillId="0" borderId="2" xfId="0" applyFont="true" applyBorder="true" applyAlignment="true" applyProtection="true">
      <alignment horizontal="left" vertical="center"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Excel Built-in Accent3" xfId="21"/>
    <cellStyle name="*unknown*" xfId="20" builtinId="8"/>
    <cellStyle name="Excel Built-in Accent4" xfId="22"/>
    <cellStyle name="Excel Built-in Accent6" xfId="23"/>
    <cellStyle name="Excel Built-in Accent5" xfId="24"/>
    <cellStyle name="Excel Built-in 40% - Accent4" xfId="25"/>
    <cellStyle name="Excel Built-in 40% - Accent6" xfId="26"/>
    <cellStyle name="Excel Built-in 40% - Accent5" xfId="27"/>
  </cellStyles>
  <colors>
    <indexedColors>
      <rgbColor rgb="FF000000"/>
      <rgbColor rgb="FFFFFFFF"/>
      <rgbColor rgb="FFFF0000"/>
      <rgbColor rgb="FF00FF00"/>
      <rgbColor rgb="FF0000EE"/>
      <rgbColor rgb="FFFFFF00"/>
      <rgbColor rgb="FFFF00FF"/>
      <rgbColor rgb="FF00FFFF"/>
      <rgbColor rgb="FF800000"/>
      <rgbColor rgb="FF008000"/>
      <rgbColor rgb="FF000080"/>
      <rgbColor rgb="FF808000"/>
      <rgbColor rgb="FF8E03A3"/>
      <rgbColor rgb="FF008080"/>
      <rgbColor rgb="FFC6BAD6"/>
      <rgbColor rgb="FF808080"/>
      <rgbColor rgb="FF9999FF"/>
      <rgbColor rgb="FFC0504D"/>
      <rgbColor rgb="FFFFFFCC"/>
      <rgbColor rgb="FFCCFFFF"/>
      <rgbColor rgb="FF660066"/>
      <rgbColor rgb="FFFF8080"/>
      <rgbColor rgb="FF0070C0"/>
      <rgbColor rgb="FFE3AEAD"/>
      <rgbColor rgb="FF000080"/>
      <rgbColor rgb="FFFF00FF"/>
      <rgbColor rgb="FFFFFF00"/>
      <rgbColor rgb="FF00FFFF"/>
      <rgbColor rgb="FF800080"/>
      <rgbColor rgb="FF800000"/>
      <rgbColor rgb="FF008080"/>
      <rgbColor rgb="FF0000FF"/>
      <rgbColor rgb="FF00CCFF"/>
      <rgbColor rgb="FFCCFFFF"/>
      <rgbColor rgb="FFCCFFCC"/>
      <rgbColor rgb="FFFFE383"/>
      <rgbColor rgb="FF99CCFF"/>
      <rgbColor rgb="FFF19F9E"/>
      <rgbColor rgb="FFEB78FD"/>
      <rgbColor rgb="FFFABF8F"/>
      <rgbColor rgb="FF3366FF"/>
      <rgbColor rgb="FF33CCCC"/>
      <rgbColor rgb="FFC99C00"/>
      <rgbColor rgb="FFFFCC00"/>
      <rgbColor rgb="FFF79646"/>
      <rgbColor rgb="FFFF6600"/>
      <rgbColor rgb="FF8064A2"/>
      <rgbColor rgb="FF969696"/>
      <rgbColor rgb="FF003366"/>
      <rgbColor rgb="FF339966"/>
      <rgbColor rgb="FF003300"/>
      <rgbColor rgb="FF333300"/>
      <rgbColor rgb="FFA33E03"/>
      <rgbColor rgb="FFC9211E"/>
      <rgbColor rgb="FF333399"/>
      <rgbColor rgb="FF59595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28440</xdr:colOff>
      <xdr:row>5</xdr:row>
      <xdr:rowOff>28440</xdr:rowOff>
    </xdr:from>
    <xdr:to>
      <xdr:col>7</xdr:col>
      <xdr:colOff>1294200</xdr:colOff>
      <xdr:row>6</xdr:row>
      <xdr:rowOff>341280</xdr:rowOff>
    </xdr:to>
    <xdr:sp>
      <xdr:nvSpPr>
        <xdr:cNvPr id="0" name="Arrow: Left 1"/>
        <xdr:cNvSpPr/>
      </xdr:nvSpPr>
      <xdr:spPr>
        <a:xfrm>
          <a:off x="6667200" y="1524600"/>
          <a:ext cx="4241520" cy="693720"/>
        </a:xfrm>
        <a:prstGeom prst="leftArrow">
          <a:avLst>
            <a:gd name="adj1" fmla="val 50000"/>
            <a:gd name="adj2" fmla="val 61538"/>
          </a:avLst>
        </a:prstGeom>
        <a:solidFill>
          <a:srgbClr val="ffc000"/>
        </a:solidFill>
        <a:ln w="12700">
          <a:solidFill>
            <a:srgbClr val="595959"/>
          </a:solidFill>
          <a:miter/>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1" lang="en-GB" sz="1400" spc="-1" strike="noStrike">
              <a:solidFill>
                <a:schemeClr val="lt1"/>
              </a:solidFill>
              <a:latin typeface="Calibri"/>
              <a:ea typeface="DejaVu Sans"/>
            </a:rPr>
            <a:t>Add links to your GitHub repo and demo video</a:t>
          </a:r>
          <a:endParaRPr b="0" lang="en-US" sz="1400" spc="-1" strike="noStrike">
            <a:latin typeface="Times New Roman"/>
          </a:endParaRPr>
        </a:p>
      </xdr:txBody>
    </xdr:sp>
    <xdr:clientData/>
  </xdr:twoCellAnchor>
  <xdr:twoCellAnchor editAs="twoCell">
    <xdr:from>
      <xdr:col>5</xdr:col>
      <xdr:colOff>1019160</xdr:colOff>
      <xdr:row>2</xdr:row>
      <xdr:rowOff>9360</xdr:rowOff>
    </xdr:from>
    <xdr:to>
      <xdr:col>7</xdr:col>
      <xdr:colOff>1312560</xdr:colOff>
      <xdr:row>4</xdr:row>
      <xdr:rowOff>38160</xdr:rowOff>
    </xdr:to>
    <xdr:sp>
      <xdr:nvSpPr>
        <xdr:cNvPr id="1" name="Rectangle 2"/>
        <xdr:cNvSpPr/>
      </xdr:nvSpPr>
      <xdr:spPr>
        <a:xfrm>
          <a:off x="7657920" y="552960"/>
          <a:ext cx="3269160" cy="790920"/>
        </a:xfrm>
        <a:prstGeom prst="rect">
          <a:avLst/>
        </a:prstGeom>
        <a:solidFill>
          <a:srgbClr val="70ad47"/>
        </a:solidFill>
        <a:ln w="12700">
          <a:solidFill>
            <a:srgbClr val="595959"/>
          </a:solidFill>
          <a:miter/>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1" lang="en-GB" sz="1400" spc="-1" strike="noStrike">
              <a:solidFill>
                <a:schemeClr val="lt1"/>
              </a:solidFill>
              <a:latin typeface="Calibri"/>
              <a:ea typeface="DejaVu Sans"/>
            </a:rPr>
            <a:t>After filling in this sheet, save it with the filename YOURNAME_CA1.xslx and upload it to Moodle</a:t>
          </a:r>
          <a:endParaRPr b="0" lang="en-US" sz="1400" spc="-1" strike="noStrike">
            <a:latin typeface="Times New Roman"/>
          </a:endParaRPr>
        </a:p>
      </xdr:txBody>
    </xdr:sp>
    <xdr:clientData/>
  </xdr:twoCellAnchor>
  <xdr:twoCellAnchor editAs="twoCell">
    <xdr:from>
      <xdr:col>9</xdr:col>
      <xdr:colOff>-720</xdr:colOff>
      <xdr:row>12</xdr:row>
      <xdr:rowOff>64800</xdr:rowOff>
    </xdr:from>
    <xdr:to>
      <xdr:col>10</xdr:col>
      <xdr:colOff>5027400</xdr:colOff>
      <xdr:row>14</xdr:row>
      <xdr:rowOff>1873440</xdr:rowOff>
    </xdr:to>
    <xdr:sp>
      <xdr:nvSpPr>
        <xdr:cNvPr id="2" name="TextBox 3"/>
        <xdr:cNvSpPr/>
      </xdr:nvSpPr>
      <xdr:spPr>
        <a:xfrm>
          <a:off x="11949480" y="3432960"/>
          <a:ext cx="7877160" cy="21794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ea typeface="DejaVu Sans"/>
            </a:rPr>
            <a:t>Added 3 static routes:</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/top-rated (topRatedMoviesPage.js)</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/trending (trendingMovies.js)</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/upcoming (upcomingMovies.js)</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Added 6 parameterised routes (movies and actors are internally linked):</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/movie/:id/videos (shows up to 3 official english trailers – movieDetailsPage.jsx)</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/movie/:id/credits (the list of cast for a movie – movieDetailsPage.jsx) (Shows age and total movies)</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/movie/:id/recommendations (list of recommended movies – movieDetailsPage.jsx)</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/person:id (display actor details – personDetailsPage.jsx)</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/person:id/moviecredits (display movies actor has starred in / known for – personDetailsPage.jsx)</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  </a:t>
          </a:r>
          <a:r>
            <a:rPr b="0" lang="en-GB" sz="1100" spc="-1" strike="noStrike">
              <a:solidFill>
                <a:schemeClr val="dk1"/>
              </a:solidFill>
              <a:latin typeface="Calibri"/>
              <a:ea typeface="DejaVu Sans"/>
            </a:rPr>
            <a:t>/search/movie?query=:query&amp;page=:page (search functionality to find any movie – searchPage.jsx)</a:t>
          </a:r>
          <a:endParaRPr b="0" lang="en-US" sz="1100" spc="-1" strike="noStrike">
            <a:latin typeface="Times New Roman"/>
          </a:endParaRPr>
        </a:p>
      </xdr:txBody>
    </xdr:sp>
    <xdr:clientData/>
  </xdr:twoCellAnchor>
  <xdr:twoCellAnchor editAs="twoCell">
    <xdr:from>
      <xdr:col>9</xdr:col>
      <xdr:colOff>9360</xdr:colOff>
      <xdr:row>17</xdr:row>
      <xdr:rowOff>9360</xdr:rowOff>
    </xdr:from>
    <xdr:to>
      <xdr:col>10</xdr:col>
      <xdr:colOff>5037480</xdr:colOff>
      <xdr:row>18</xdr:row>
      <xdr:rowOff>11160</xdr:rowOff>
    </xdr:to>
    <xdr:sp>
      <xdr:nvSpPr>
        <xdr:cNvPr id="3" name="TextBox 4"/>
        <xdr:cNvSpPr/>
      </xdr:nvSpPr>
      <xdr:spPr>
        <a:xfrm>
          <a:off x="11959560" y="6196680"/>
          <a:ext cx="7877160" cy="19069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ea typeface="DejaVu Sans"/>
            </a:rPr>
            <a:t>All new endpoints use react-query caching</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A playlist page has been added (see playlistPage.jsx) with functionality i.e. playlist button on cards opens dialog with multiple options. Can create or delete playlists. Can add or remove movies from playlists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Can search for any movie.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Can filter movies alphabetically, release date rating or popularity on all pages.</a:t>
          </a:r>
          <a:endParaRPr b="0" lang="en-US" sz="1100" spc="-1" strike="noStrike">
            <a:latin typeface="Times New Roman"/>
          </a:endParaRPr>
        </a:p>
      </xdr:txBody>
    </xdr:sp>
    <xdr:clientData/>
  </xdr:twoCellAnchor>
  <xdr:twoCellAnchor editAs="twoCell">
    <xdr:from>
      <xdr:col>9</xdr:col>
      <xdr:colOff>4680</xdr:colOff>
      <xdr:row>20</xdr:row>
      <xdr:rowOff>0</xdr:rowOff>
    </xdr:from>
    <xdr:to>
      <xdr:col>10</xdr:col>
      <xdr:colOff>5032800</xdr:colOff>
      <xdr:row>20</xdr:row>
      <xdr:rowOff>1902240</xdr:rowOff>
    </xdr:to>
    <xdr:sp>
      <xdr:nvSpPr>
        <xdr:cNvPr id="4" name="TextBox 5"/>
        <xdr:cNvSpPr/>
      </xdr:nvSpPr>
      <xdr:spPr>
        <a:xfrm>
          <a:off x="11954880" y="8636040"/>
          <a:ext cx="7877160" cy="19022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ea typeface="DejaVu Sans"/>
            </a:rPr>
            <a:t>Changed the app's colour scheme.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Replaced the image on filter card and changed format/location of filter card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Added pagination on all movie list pages and playlist page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Used MUI pagination component to display total pages and current page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Changed how favourites worked so you can add and remove without entering favourites tab. Different icon also</a:t>
          </a:r>
          <a:endParaRPr b="0" lang="en-US" sz="1100" spc="-1" strike="noStrike">
            <a:latin typeface="Times New Roman"/>
          </a:endParaRPr>
        </a:p>
      </xdr:txBody>
    </xdr:sp>
    <xdr:clientData/>
  </xdr:twoCellAnchor>
  <xdr:twoCellAnchor editAs="twoCell">
    <xdr:from>
      <xdr:col>9</xdr:col>
      <xdr:colOff>4680</xdr:colOff>
      <xdr:row>23</xdr:row>
      <xdr:rowOff>360</xdr:rowOff>
    </xdr:from>
    <xdr:to>
      <xdr:col>10</xdr:col>
      <xdr:colOff>5032800</xdr:colOff>
      <xdr:row>23</xdr:row>
      <xdr:rowOff>1902240</xdr:rowOff>
    </xdr:to>
    <xdr:sp>
      <xdr:nvSpPr>
        <xdr:cNvPr id="5" name="TextBox 6"/>
        <xdr:cNvSpPr/>
      </xdr:nvSpPr>
      <xdr:spPr>
        <a:xfrm>
          <a:off x="11954880" y="11084760"/>
          <a:ext cx="7877160" cy="19018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ea typeface="DejaVu Sans"/>
            </a:rPr>
            <a:t>Video has been recorded and includes a voiceover. </a:t>
          </a:r>
          <a:endParaRPr b="0" lang="en-US" sz="1100" spc="-1" strike="noStrike">
            <a:latin typeface="Times New Roman"/>
          </a:endParaRPr>
        </a:p>
        <a:p>
          <a:pPr>
            <a:lnSpc>
              <a:spcPct val="100000"/>
            </a:lnSpc>
          </a:pPr>
          <a:r>
            <a:rPr b="0" lang="en-GB" sz="1100" spc="-1" strike="noStrike">
              <a:solidFill>
                <a:schemeClr val="dk1"/>
              </a:solidFill>
              <a:latin typeface="Calibri"/>
              <a:ea typeface="DejaVu Sans"/>
            </a:rPr>
            <a:t>This document has been completed with all required details (with brief descriptions). </a:t>
          </a: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Ryan-OLoughlin/react-assignment.git" TargetMode="External"/><Relationship Id="rId2" Type="http://schemas.openxmlformats.org/officeDocument/2006/relationships/hyperlink" Target="https://www.youtube.com/watch?v=videoid"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5"/>
  <sheetViews>
    <sheetView showFormulas="false" showGridLines="true" showRowColHeaders="true" showZeros="true" rightToLeft="false" tabSelected="true" showOutlineSymbols="true" defaultGridColor="true" view="normal" topLeftCell="E7" colorId="64" zoomScale="100" zoomScaleNormal="100" zoomScalePageLayoutView="100" workbookViewId="0">
      <selection pane="topLeft" activeCell="J15" activeCellId="0" sqref="J15"/>
    </sheetView>
  </sheetViews>
  <sheetFormatPr defaultColWidth="11.53515625" defaultRowHeight="12.8" zeroHeight="false" outlineLevelRow="0" outlineLevelCol="0"/>
  <cols>
    <col collapsed="false" customWidth="true" hidden="false" outlineLevel="0" max="1" min="1" style="1" width="23.38"/>
    <col collapsed="false" customWidth="true" hidden="false" outlineLevel="0" max="2" min="2" style="1" width="12.03"/>
    <col collapsed="false" customWidth="true" hidden="false" outlineLevel="0" max="4" min="3" style="2" width="18.84"/>
    <col collapsed="false" customWidth="true" hidden="false" outlineLevel="0" max="8" min="5" style="2" width="21.11"/>
    <col collapsed="false" customWidth="true" hidden="false" outlineLevel="0" max="9" min="9" style="2" width="12.03"/>
    <col collapsed="false" customWidth="true" hidden="false" outlineLevel="0" max="10" min="10" style="2" width="40.43"/>
    <col collapsed="false" customWidth="true" hidden="false" outlineLevel="0" max="11" min="11" style="3" width="80.15"/>
    <col collapsed="false" customWidth="true" hidden="false" outlineLevel="0" max="14" min="12" style="1" width="10.29"/>
    <col collapsed="false" customWidth="true" hidden="false" outlineLevel="0" max="15" min="15" style="1" width="34.73"/>
    <col collapsed="false" customWidth="true" hidden="false" outlineLevel="0" max="16" min="16" style="4" width="16.57"/>
    <col collapsed="false" customWidth="true" hidden="false" outlineLevel="0" max="18" min="17" style="1" width="16.57"/>
    <col collapsed="false" customWidth="true" hidden="false" outlineLevel="0" max="21" min="19" style="2" width="12.03"/>
    <col collapsed="false" customWidth="true" hidden="false" outlineLevel="0" max="22" min="22" style="1" width="14.67"/>
  </cols>
  <sheetData>
    <row r="1" customFormat="false" ht="30" hidden="false" customHeight="true" outlineLevel="0" collapsed="false">
      <c r="A1" s="5" t="s">
        <v>0</v>
      </c>
      <c r="B1" s="5"/>
      <c r="C1" s="5"/>
      <c r="D1" s="5"/>
      <c r="E1" s="5"/>
      <c r="F1" s="5"/>
      <c r="G1" s="5"/>
      <c r="H1" s="5"/>
      <c r="K1" s="5" t="s">
        <v>1</v>
      </c>
      <c r="O1" s="5" t="s">
        <v>2</v>
      </c>
      <c r="P1" s="5"/>
      <c r="Q1" s="5"/>
      <c r="R1" s="5"/>
      <c r="S1" s="5"/>
      <c r="T1" s="5"/>
      <c r="U1" s="5"/>
    </row>
    <row r="3" customFormat="false" ht="30" hidden="false" customHeight="true" outlineLevel="0" collapsed="false">
      <c r="A3" s="6" t="s">
        <v>3</v>
      </c>
      <c r="B3" s="6"/>
      <c r="C3" s="7" t="s">
        <v>4</v>
      </c>
      <c r="D3" s="7"/>
      <c r="E3" s="7"/>
      <c r="K3" s="8" t="s">
        <v>5</v>
      </c>
      <c r="O3" s="9" t="s">
        <v>6</v>
      </c>
      <c r="P3" s="10" t="s">
        <v>7</v>
      </c>
      <c r="Q3" s="9" t="s">
        <v>8</v>
      </c>
      <c r="R3" s="11" t="s">
        <v>9</v>
      </c>
      <c r="S3" s="11" t="s">
        <v>10</v>
      </c>
      <c r="T3" s="11" t="s">
        <v>11</v>
      </c>
      <c r="U3" s="11" t="s">
        <v>12</v>
      </c>
    </row>
    <row r="4" customFormat="false" ht="30" hidden="false" customHeight="true" outlineLevel="0" collapsed="false">
      <c r="A4" s="6" t="s">
        <v>13</v>
      </c>
      <c r="B4" s="6"/>
      <c r="C4" s="7" t="n">
        <v>20105917</v>
      </c>
      <c r="D4" s="7"/>
      <c r="E4" s="7"/>
      <c r="K4" s="12" t="str">
        <f aca="false">IF(U10&gt;0, _xlfn.CONCAT(ROUND(S10, 0), " - ", ROUND(T10, 0), "%"), "")</f>
        <v>85 - 100%</v>
      </c>
      <c r="O4" s="1" t="str">
        <f aca="false">A15</f>
        <v>1. Extend the app</v>
      </c>
      <c r="P4" s="13" t="n">
        <f aca="false">B15</f>
        <v>40</v>
      </c>
      <c r="Q4" s="1" t="str">
        <f aca="false">IF(H16,$H$12,IF(G16,$G$12,IF(F16,$F$12,IF(E16,$E$12,IF(D16,$D$12,IF(C16,$C$12, ""))))))</f>
        <v>Outstanding</v>
      </c>
      <c r="R4" s="14" t="str">
        <f aca="false">IF(H16,$H$13,IF(G16,$G$13,IF(F16,$F$13,IF(E16,$E$13,IF(D16,$D$13,IF(C16,$C$13,""))))))</f>
        <v>85% - 100%</v>
      </c>
      <c r="S4" s="13" t="n">
        <f aca="false">IF(Q4="Outstanding",P4*85%,IF(Q4="Excellent",P4*70%,IF(Q4="Good",P4*55%,IF(Q4="Baseline",P4*40%,IF(Q4="Below baseline",P4*20%,IF(Q4="Incomplete",P4*0%,""))))))</f>
        <v>34</v>
      </c>
      <c r="T4" s="13" t="n">
        <f aca="false">IF(Q4="Outstanding",P4*100%,IF(Q4="Excellent",P4*84%,IF(Q4="Good",P4*69%,IF(Q4="Baseline",P4*54%,IF(Q4="Below baseline",P4*39%, IF(Q4="Incomplete",P4*19%,""))))))</f>
        <v>40</v>
      </c>
      <c r="U4" s="13" t="n">
        <f aca="false">IF(COUNT(S4:T4)&gt;0, SUM(S4:T4)/2, "")</f>
        <v>37</v>
      </c>
    </row>
    <row r="5" customFormat="false" ht="15" hidden="false" customHeight="false" outlineLevel="0" collapsed="false">
      <c r="A5" s="15"/>
      <c r="B5" s="16"/>
      <c r="O5" s="1" t="str">
        <f aca="false">A18</f>
        <v>2. Extend the functionality</v>
      </c>
      <c r="P5" s="13" t="n">
        <f aca="false">B18</f>
        <v>25</v>
      </c>
      <c r="Q5" s="1" t="str">
        <f aca="false">IF(H19,$H$12,IF(G19,$G$12,IF(F19,$F$12,IF(E19,$E$12,IF(D19,$D$12,IF(C19,$C$12,""))))))</f>
        <v>Outstanding</v>
      </c>
      <c r="R5" s="2" t="str">
        <f aca="false">IF(H19,$H$13,IF(G19,$G$13,IF(F19,$F$13,IF(E19,$E$13,IF(D19,$D$13,IF(C19,$C$13,""))))))</f>
        <v>85% - 100%</v>
      </c>
      <c r="S5" s="13" t="n">
        <f aca="false">IF(Q5="Outstanding",P5*85%,IF(Q5="Excellent",P5*70%,IF(Q5="Good",P5*55%,IF(Q5="Baseline",P5*40%,IF(Q5="Below baseline",P5*20%,IF(Q5="Incomplete",P5*0%,""))))))</f>
        <v>21.25</v>
      </c>
      <c r="T5" s="13" t="n">
        <f aca="false">IF(Q5="Outstanding",P5*100%,IF(Q5="Excellent",P5*84%,IF(Q5="Good",P5*69%,IF(Q5="Baseline",P5*54%,IF(Q5="Below baseline",P5*39%, IF(Q5="Incomplete",P5*19%,""))))))</f>
        <v>25</v>
      </c>
      <c r="U5" s="13" t="n">
        <f aca="false">IF(COUNT(S5:T5)&gt;0, SUM(S5:T5)/2, "")</f>
        <v>23.125</v>
      </c>
    </row>
    <row r="6" customFormat="false" ht="30" hidden="false" customHeight="true" outlineLevel="0" collapsed="false">
      <c r="A6" s="6" t="s">
        <v>14</v>
      </c>
      <c r="B6" s="6"/>
      <c r="C6" s="17" t="s">
        <v>15</v>
      </c>
      <c r="D6" s="17"/>
      <c r="E6" s="17"/>
      <c r="K6" s="18" t="s">
        <v>16</v>
      </c>
      <c r="O6" s="1" t="str">
        <f aca="false">A21</f>
        <v>3. Additional work</v>
      </c>
      <c r="P6" s="13" t="n">
        <f aca="false">B21</f>
        <v>25</v>
      </c>
      <c r="Q6" s="1" t="str">
        <f aca="false">IF(H22,$H$12,IF(G22,$G$12,IF(F22,$F$12,IF(E22,$E$12,IF(D22,$D$12,IF(C22,$C$12,""))))))</f>
        <v>Outstanding</v>
      </c>
      <c r="R6" s="2" t="str">
        <f aca="false">IF(H22,$H$13,IF(G22,$G$13,IF(F22,$F$13,IF(E22,$E$13,IF(D22,$D$13,IF(C22,$C$13,""))))))</f>
        <v>85% - 100%</v>
      </c>
      <c r="S6" s="13" t="n">
        <f aca="false">IF(Q6="Outstanding",P6*85%,IF(Q6="Excellent",P6*70%,IF(Q6="Good",P6*55%,IF(Q6="Baseline",P6*40%,IF(Q6="Below baseline",P6*20%,IF(Q6="Incomplete",P6*0%,""))))))</f>
        <v>21.25</v>
      </c>
      <c r="T6" s="13" t="n">
        <f aca="false">IF(Q6="Outstanding",P6*100%,IF(Q6="Excellent",P6*84%,IF(Q6="Good",P6*69%,IF(Q6="Baseline",P6*54%,IF(Q6="Below baseline",P6*39%, IF(Q6="Incomplete",P6*19%,""))))))</f>
        <v>25</v>
      </c>
      <c r="U6" s="13" t="n">
        <f aca="false">IF(COUNT(S6:T6)&gt;0, SUM(S6:T6)/2, "")</f>
        <v>23.125</v>
      </c>
    </row>
    <row r="7" customFormat="false" ht="30" hidden="false" customHeight="true" outlineLevel="0" collapsed="false">
      <c r="A7" s="6" t="s">
        <v>17</v>
      </c>
      <c r="B7" s="6"/>
      <c r="C7" s="17" t="s">
        <v>18</v>
      </c>
      <c r="D7" s="17"/>
      <c r="E7" s="17"/>
      <c r="O7" s="1" t="str">
        <f aca="false">A24</f>
        <v>4. Documentation and demo video</v>
      </c>
      <c r="P7" s="13" t="n">
        <f aca="false">B24</f>
        <v>10</v>
      </c>
      <c r="Q7" s="1" t="str">
        <f aca="false">IF(H25,$H$12,IF(G25,$G$12,IF(F25,$F$12,IF(E25,$E$12,IF(D25,$D$12,IF(C25,$C$12,""))))))</f>
        <v>Outstanding</v>
      </c>
      <c r="R7" s="2" t="str">
        <f aca="false">IF(H25,$H$13,IF(G25,$G$13,IF(F25,$F$13,IF(E25,$E$13,IF(D25,$D$13,IF(C25,$C$13,""))))))</f>
        <v>85% - 100%</v>
      </c>
      <c r="S7" s="13" t="n">
        <f aca="false">IF(Q7="Outstanding",P7*85%,IF(Q7="Excellent",P7*70%,IF(Q7="Good",P7*55%,IF(Q7="Baseline",P7*40%,IF(Q7="Below baseline",P7*20%,IF(Q7="Incomplete",P7*0%,""))))))</f>
        <v>8.5</v>
      </c>
      <c r="T7" s="13" t="n">
        <f aca="false">IF(Q7="Outstanding",P7*100%,IF(Q7="Excellent",P7*84%,IF(Q7="Good",P7*69%,IF(Q7="Baseline",P7*54%,IF(Q7="Below baseline",P7*39%, IF(Q7="Incomplete",P7*19%,""))))))</f>
        <v>10</v>
      </c>
      <c r="U7" s="13" t="n">
        <f aca="false">IF(COUNT(S7:T7)&gt;0, SUM(S7:T7)/2, "")</f>
        <v>9.25</v>
      </c>
      <c r="V7" s="19"/>
    </row>
    <row r="9" customFormat="false" ht="13.8" hidden="false" customHeight="false" outlineLevel="0" collapsed="false">
      <c r="R9" s="20" t="s">
        <v>19</v>
      </c>
      <c r="S9" s="11" t="s">
        <v>20</v>
      </c>
      <c r="T9" s="11" t="s">
        <v>21</v>
      </c>
      <c r="U9" s="11" t="s">
        <v>22</v>
      </c>
    </row>
    <row r="10" customFormat="false" ht="30" hidden="false" customHeight="true" outlineLevel="0" collapsed="false">
      <c r="A10" s="5" t="s">
        <v>23</v>
      </c>
      <c r="B10" s="5"/>
      <c r="C10" s="5"/>
      <c r="D10" s="5"/>
      <c r="E10" s="5"/>
      <c r="F10" s="5"/>
      <c r="G10" s="5"/>
      <c r="H10" s="5"/>
      <c r="J10" s="5" t="s">
        <v>24</v>
      </c>
      <c r="K10" s="5"/>
      <c r="S10" s="13" t="n">
        <f aca="false">IF(COUNTBLANK($Q$4:$Q$7)&gt;3,0, SUM(S4:S7))</f>
        <v>85</v>
      </c>
      <c r="T10" s="13" t="n">
        <f aca="false">IF(COUNTBLANK($Q$4:$Q$7)&gt;3, 0, SUM(T4:T7))</f>
        <v>100</v>
      </c>
      <c r="U10" s="13" t="n">
        <f aca="false">IF(COUNTBLANK($Q$4:$Q$7)&gt;3, 0, SUM(U4:U7))</f>
        <v>92.5</v>
      </c>
    </row>
    <row r="12" customFormat="false" ht="18" hidden="false" customHeight="true" outlineLevel="0" collapsed="false">
      <c r="A12" s="5" t="s">
        <v>25</v>
      </c>
      <c r="B12" s="5"/>
      <c r="C12" s="21" t="s">
        <v>26</v>
      </c>
      <c r="D12" s="22" t="s">
        <v>27</v>
      </c>
      <c r="E12" s="23" t="s">
        <v>28</v>
      </c>
      <c r="F12" s="24" t="s">
        <v>29</v>
      </c>
      <c r="G12" s="25" t="s">
        <v>30</v>
      </c>
      <c r="H12" s="26" t="s">
        <v>31</v>
      </c>
      <c r="J12" s="2" t="s">
        <v>32</v>
      </c>
    </row>
    <row r="13" customFormat="false" ht="16.4" hidden="false" customHeight="false" outlineLevel="0" collapsed="false">
      <c r="A13" s="27" t="n">
        <f aca="false">SUM(B15:B25)</f>
        <v>100</v>
      </c>
      <c r="B13" s="28"/>
      <c r="C13" s="29" t="s">
        <v>33</v>
      </c>
      <c r="D13" s="30" t="s">
        <v>34</v>
      </c>
      <c r="E13" s="31" t="s">
        <v>35</v>
      </c>
      <c r="F13" s="32" t="s">
        <v>36</v>
      </c>
      <c r="G13" s="33" t="s">
        <v>37</v>
      </c>
      <c r="H13" s="34" t="s">
        <v>38</v>
      </c>
      <c r="J13" s="2" t="s">
        <v>39</v>
      </c>
    </row>
    <row r="15" customFormat="false" ht="150" hidden="false" customHeight="true" outlineLevel="0" collapsed="false">
      <c r="A15" s="35" t="s">
        <v>40</v>
      </c>
      <c r="B15" s="36" t="n">
        <v>40</v>
      </c>
      <c r="C15" s="29" t="s">
        <v>41</v>
      </c>
      <c r="D15" s="30" t="s">
        <v>42</v>
      </c>
      <c r="E15" s="31" t="s">
        <v>43</v>
      </c>
      <c r="F15" s="32" t="s">
        <v>44</v>
      </c>
      <c r="G15" s="33" t="s">
        <v>45</v>
      </c>
      <c r="H15" s="34" t="s">
        <v>46</v>
      </c>
      <c r="J15" s="37"/>
      <c r="K15" s="37"/>
    </row>
    <row r="16" customFormat="false" ht="30" hidden="false" customHeight="true" outlineLevel="0" collapsed="false">
      <c r="A16" s="38" t="s">
        <v>47</v>
      </c>
      <c r="B16" s="38"/>
      <c r="C16" s="39" t="n">
        <f aca="false">FALSE()</f>
        <v>0</v>
      </c>
      <c r="D16" s="39" t="n">
        <f aca="false">FALSE()</f>
        <v>0</v>
      </c>
      <c r="E16" s="39" t="n">
        <f aca="false">TRUE()</f>
        <v>1</v>
      </c>
      <c r="F16" s="39" t="n">
        <f aca="false">TRUE()</f>
        <v>1</v>
      </c>
      <c r="G16" s="39" t="n">
        <f aca="false">TRUE()</f>
        <v>1</v>
      </c>
      <c r="H16" s="39" t="n">
        <f aca="false">TRUE()</f>
        <v>1</v>
      </c>
      <c r="J16" s="40" t="str">
        <f aca="false">IF(H16,$H$12,IF(G16,$G$12,IF(F16,$F$12,IF(E16,$E$12,IF(D16,$D$12,IF(C16,$C$12,"Please check one of the options"))))))</f>
        <v>Outstanding</v>
      </c>
      <c r="K16" s="40" t="str">
        <f aca="false">IF(H16,$H$13,IF(G16,$G$13,IF(F16,$F$13,IF(E16,$E$13,IF(D16,$D$13,IF(C16,$C$13,""))))))</f>
        <v>85% - 100%</v>
      </c>
    </row>
    <row r="18" customFormat="false" ht="150" hidden="false" customHeight="true" outlineLevel="0" collapsed="false">
      <c r="A18" s="35" t="s">
        <v>48</v>
      </c>
      <c r="B18" s="36" t="n">
        <v>25</v>
      </c>
      <c r="C18" s="29" t="s">
        <v>41</v>
      </c>
      <c r="D18" s="30" t="s">
        <v>42</v>
      </c>
      <c r="E18" s="31" t="s">
        <v>49</v>
      </c>
      <c r="F18" s="32" t="s">
        <v>50</v>
      </c>
      <c r="G18" s="33" t="s">
        <v>51</v>
      </c>
      <c r="H18" s="34" t="s">
        <v>52</v>
      </c>
      <c r="J18" s="37"/>
      <c r="K18" s="37"/>
    </row>
    <row r="19" customFormat="false" ht="30" hidden="false" customHeight="true" outlineLevel="0" collapsed="false">
      <c r="A19" s="38" t="s">
        <v>47</v>
      </c>
      <c r="B19" s="38"/>
      <c r="C19" s="39" t="n">
        <f aca="false">FALSE()</f>
        <v>0</v>
      </c>
      <c r="D19" s="39" t="n">
        <f aca="false">FALSE()</f>
        <v>0</v>
      </c>
      <c r="E19" s="39" t="n">
        <f aca="false">TRUE()</f>
        <v>1</v>
      </c>
      <c r="F19" s="39" t="n">
        <f aca="false">TRUE()</f>
        <v>1</v>
      </c>
      <c r="G19" s="39" t="n">
        <f aca="false">FALSE()</f>
        <v>0</v>
      </c>
      <c r="H19" s="39" t="n">
        <f aca="false">TRUE()</f>
        <v>1</v>
      </c>
      <c r="J19" s="40" t="str">
        <f aca="false">IF(H19,$H$12,IF(G19,$G$12,IF(F19,$F$12,IF(E19,$E$12,IF(D19,$D$12,IF(C19,$C$12,"Please check one of the options"))))))</f>
        <v>Outstanding</v>
      </c>
      <c r="K19" s="40" t="str">
        <f aca="false">IF(H19,$H$13,IF(G19,$G$13,IF(F19,$F$13,IF(E19,$E$13,IF(D19,$D$13,IF(C19,$C$13,""))))))</f>
        <v>85% - 100%</v>
      </c>
    </row>
    <row r="21" customFormat="false" ht="150" hidden="false" customHeight="true" outlineLevel="0" collapsed="false">
      <c r="A21" s="35" t="s">
        <v>53</v>
      </c>
      <c r="B21" s="36" t="n">
        <v>25</v>
      </c>
      <c r="C21" s="29" t="s">
        <v>41</v>
      </c>
      <c r="D21" s="30" t="s">
        <v>42</v>
      </c>
      <c r="E21" s="31" t="s">
        <v>54</v>
      </c>
      <c r="F21" s="32" t="s">
        <v>55</v>
      </c>
      <c r="G21" s="33" t="s">
        <v>56</v>
      </c>
      <c r="H21" s="34" t="s">
        <v>57</v>
      </c>
      <c r="J21" s="37"/>
      <c r="K21" s="37"/>
    </row>
    <row r="22" customFormat="false" ht="30" hidden="false" customHeight="true" outlineLevel="0" collapsed="false">
      <c r="A22" s="38" t="s">
        <v>47</v>
      </c>
      <c r="B22" s="38"/>
      <c r="C22" s="39" t="n">
        <f aca="false">FALSE()</f>
        <v>0</v>
      </c>
      <c r="D22" s="39" t="n">
        <f aca="false">FALSE()</f>
        <v>0</v>
      </c>
      <c r="E22" s="39" t="n">
        <f aca="false">TRUE()</f>
        <v>1</v>
      </c>
      <c r="F22" s="39" t="n">
        <f aca="false">TRUE()</f>
        <v>1</v>
      </c>
      <c r="G22" s="39" t="n">
        <f aca="false">TRUE()</f>
        <v>1</v>
      </c>
      <c r="H22" s="39" t="n">
        <f aca="false">TRUE()</f>
        <v>1</v>
      </c>
      <c r="J22" s="40" t="str">
        <f aca="false">IF(H22,$H$12,IF(G22,$G$12,IF(F22,$F$12,IF(E22,$E$12,IF(D22,$D$12,IF(C22,$C$12,"Please check one of the options"))))))</f>
        <v>Outstanding</v>
      </c>
      <c r="K22" s="40" t="str">
        <f aca="false">IF(H22,$H$13,IF(G22,$G$13,IF(F22,$F$13,IF(E22,$E$13,IF(D22,$D$13,IF(C22,$C$13,""))))))</f>
        <v>85% - 100%</v>
      </c>
    </row>
    <row r="24" customFormat="false" ht="150" hidden="false" customHeight="true" outlineLevel="0" collapsed="false">
      <c r="A24" s="35" t="s">
        <v>58</v>
      </c>
      <c r="B24" s="36" t="n">
        <v>10</v>
      </c>
      <c r="C24" s="29" t="s">
        <v>41</v>
      </c>
      <c r="D24" s="30" t="s">
        <v>42</v>
      </c>
      <c r="E24" s="31" t="s">
        <v>59</v>
      </c>
      <c r="F24" s="32" t="s">
        <v>60</v>
      </c>
      <c r="G24" s="33" t="s">
        <v>61</v>
      </c>
      <c r="H24" s="34" t="s">
        <v>62</v>
      </c>
      <c r="J24" s="37"/>
      <c r="K24" s="37"/>
    </row>
    <row r="25" customFormat="false" ht="30" hidden="false" customHeight="true" outlineLevel="0" collapsed="false">
      <c r="A25" s="38" t="s">
        <v>63</v>
      </c>
      <c r="B25" s="38"/>
      <c r="C25" s="39" t="n">
        <f aca="false">FALSE()</f>
        <v>0</v>
      </c>
      <c r="D25" s="39" t="n">
        <f aca="false">FALSE()</f>
        <v>0</v>
      </c>
      <c r="E25" s="39" t="n">
        <f aca="false">FALSE()</f>
        <v>0</v>
      </c>
      <c r="F25" s="39" t="n">
        <f aca="false">FALSE()</f>
        <v>0</v>
      </c>
      <c r="G25" s="39" t="n">
        <f aca="false">TRUE()</f>
        <v>1</v>
      </c>
      <c r="H25" s="39" t="n">
        <f aca="false">TRUE()</f>
        <v>1</v>
      </c>
      <c r="J25" s="40" t="str">
        <f aca="false">IF(H25,$H$12,IF(G25,$G$12,IF(F25,$F$12,IF(E25,$E$12,IF(D25,$D$12,IF(C25,$C$12,"Please check one of the options"))))))</f>
        <v>Outstanding</v>
      </c>
      <c r="K25" s="40" t="str">
        <f aca="false">IF(H25,$H$13,IF(G25,$G$13,IF(F25,$F$13,IF(E25,$E$13,IF(D25,$D$13,IF(C25,$C$13,""))))))</f>
        <v>85% - 100%</v>
      </c>
    </row>
  </sheetData>
  <mergeCells count="20">
    <mergeCell ref="A1:H1"/>
    <mergeCell ref="O1:U1"/>
    <mergeCell ref="A3:B3"/>
    <mergeCell ref="C3:E3"/>
    <mergeCell ref="A4:B4"/>
    <mergeCell ref="C4:E4"/>
    <mergeCell ref="A6:B6"/>
    <mergeCell ref="C6:E6"/>
    <mergeCell ref="A7:B7"/>
    <mergeCell ref="C7:E7"/>
    <mergeCell ref="A10:H10"/>
    <mergeCell ref="J10:K10"/>
    <mergeCell ref="J15:K15"/>
    <mergeCell ref="A16:B16"/>
    <mergeCell ref="J18:K18"/>
    <mergeCell ref="A19:B19"/>
    <mergeCell ref="J21:K21"/>
    <mergeCell ref="A22:B22"/>
    <mergeCell ref="J24:K24"/>
    <mergeCell ref="A25:B25"/>
  </mergeCells>
  <hyperlinks>
    <hyperlink ref="C6" r:id="rId1" display="https://github.com/Ryan-OLoughlin/react-assignment.git"/>
    <hyperlink ref="C7" r:id="rId2" display="https://www.youtube.com/watch?v=videoid"/>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3"/>
</worksheet>
</file>

<file path=docProps/app.xml><?xml version="1.0" encoding="utf-8"?>
<Properties xmlns="http://schemas.openxmlformats.org/officeDocument/2006/extended-properties" xmlns:vt="http://schemas.openxmlformats.org/officeDocument/2006/docPropsVTypes">
  <Template/>
  <TotalTime>321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2025-10-29T17:22:00Z</dcterms:created>
  <dc:creator/>
  <dc:description/>
  <dc:language>en-US</dc:language>
  <cp:lastModifiedBy/>
  <dcterms:modified xsi:type="dcterms:W3CDTF">2025-11-01T14:43:51Z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